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2"/>
  </bookViews>
  <sheets>
    <sheet name="Aides" sheetId="1" r:id="rId1"/>
    <sheet name="SEPTEMBRE" sheetId="2" r:id="rId2"/>
    <sheet name="Ecoles" sheetId="3" r:id="rId3"/>
    <sheet name="OCTOBRE" sheetId="4" r:id="rId4"/>
    <sheet name="NOVEMBRE" sheetId="5" r:id="rId5"/>
    <sheet name="DECEMBRE" sheetId="6" r:id="rId6"/>
    <sheet name="JANVIER" sheetId="7" r:id="rId7"/>
    <sheet name="FEVRIER" sheetId="8" r:id="rId8"/>
    <sheet name="MARS" sheetId="9" r:id="rId9"/>
    <sheet name="AVRIL" sheetId="10" r:id="rId10"/>
    <sheet name="MAI" sheetId="11" r:id="rId11"/>
    <sheet name="JUIN" sheetId="12" r:id="rId12"/>
    <sheet name="JUILLET" sheetId="13" r:id="rId13"/>
    <sheet name="Feuil1" sheetId="14" r:id="rId14"/>
    <sheet name="Feuil2" sheetId="15" r:id="rId15"/>
  </sheets>
  <definedNames>
    <definedName name="__shared_1_0_0">IF(#REF!&gt;#REF!,#REF!-#REF!,0)</definedName>
    <definedName name="__shared_1_1_0">IF(#REF!&gt;#REF!,#REF!-#REF!,0)</definedName>
    <definedName name="__shared_1_2_0">IF(#REF!&gt;#REF!,#REF!-#REF!,0)</definedName>
    <definedName name="__shared_10_0_0">IF(#REF!&lt;&gt;"",VLOOKUP(#REF!,HEcoles,#REF!+1,0),"")</definedName>
    <definedName name="__shared_10_1_0">IF(#REF!&lt;&gt;"",VLOOKUP(#REF!,HEcoles,#REF!+7,0),"")</definedName>
    <definedName name="__shared_10_2_0">IF(#REF!&lt;&gt;"",VLOOKUP(#REF!,HEcoles,#REF!+1,0),"")</definedName>
    <definedName name="__shared_10_3_0">IF(#REF!&lt;&gt;"",VLOOKUP(#REF!,HEcoles,#REF!+7,0),"")</definedName>
    <definedName name="__shared_10_4_0">#REF!+1</definedName>
    <definedName name="__shared_10_5_0">WEEKDAY(#REF!,1)</definedName>
    <definedName name="__shared_11_0_0">IF(#REF!&lt;&gt;"",VLOOKUP(#REF!,HEcoles,#REF!+1,0),"")</definedName>
    <definedName name="__shared_11_1_0">IF(#REF!&lt;&gt;"",VLOOKUP(#REF!,HEcoles,#REF!+7,0),"")</definedName>
    <definedName name="__shared_11_2_0">IF(#REF!&lt;&gt;"",VLOOKUP(#REF!,HEcoles,#REF!+1,0),"")</definedName>
    <definedName name="__shared_11_3_0">IF(#REF!&lt;&gt;"",VLOOKUP(#REF!,HEcoles,#REF!+7,0),"")</definedName>
    <definedName name="__shared_11_4_0">#REF!+1</definedName>
    <definedName name="__shared_11_5_0">WEEKDAY(#REF!,1)</definedName>
    <definedName name="__shared_12_0_0">IF(#REF!&lt;&gt;"",VLOOKUP(#REF!,HEcoles,#REF!+1,0),"")</definedName>
    <definedName name="__shared_12_1_0">IF(#REF!&lt;&gt;"",VLOOKUP(#REF!,HEcoles,#REF!+7,0),"")</definedName>
    <definedName name="__shared_12_2_0">IF(#REF!&lt;&gt;"",VLOOKUP(#REF!,HEcoles,#REF!+1,0),"")</definedName>
    <definedName name="__shared_12_3_0">IF(#REF!&lt;&gt;"",VLOOKUP(#REF!,HEcoles,#REF!+7,0),"")</definedName>
    <definedName name="__shared_12_4_0">#REF!+1</definedName>
    <definedName name="__shared_12_5_0">WEEKDAY(#REF!,1)</definedName>
    <definedName name="__shared_13_0_0">IF(#REF!&lt;&gt;"",VLOOKUP(#REF!,HEcoles,#REF!+1,0),"")</definedName>
    <definedName name="__shared_13_1_0">IF(#REF!&lt;&gt;"",VLOOKUP(#REF!,HEcoles,#REF!+7,0),"")</definedName>
    <definedName name="__shared_13_2_0">IF(#REF!&lt;&gt;"",VLOOKUP(#REF!,HEcoles,#REF!+1,0),"")</definedName>
    <definedName name="__shared_13_3_0">IF(#REF!&lt;&gt;"",VLOOKUP(#REF!,HEcoles,#REF!+7,0),"")</definedName>
    <definedName name="__shared_13_4_0">#REF!+1</definedName>
    <definedName name="__shared_13_5_0">WEEKDAY(#REF!,1)</definedName>
    <definedName name="__shared_2_0_0">IF(#REF!&lt;&gt;"",VLOOKUP(#REF!,HEcoles,#REF!+1,0),"")</definedName>
    <definedName name="__shared_2_1_0">IF(#REF!&lt;&gt;"",VLOOKUP(#REF!,HEcoles,#REF!+7,0),"")</definedName>
    <definedName name="__shared_2_2_0">IF(#REF!&lt;&gt;"",VLOOKUP(#REF!,HEcoles,#REF!+1,0),"")</definedName>
    <definedName name="__shared_2_3_0">IF(#REF!&lt;&gt;"",VLOOKUP(#REF!,HEcoles,#REF!+7,0),"")</definedName>
    <definedName name="__shared_2_4_0">#REF!+1</definedName>
    <definedName name="__shared_2_5_0">WEEKDAY(#REF!,1)</definedName>
    <definedName name="__shared_3_0_0">SUM(#REF!)</definedName>
    <definedName name="__shared_3_1_0">SUM(#REF!)</definedName>
    <definedName name="__shared_3_2_0">SUM(#REF!)</definedName>
    <definedName name="__shared_4_0_0">IF(#REF!&lt;&gt;"",VLOOKUP(#REF!,HEcoles,#REF!+1,0),"")</definedName>
    <definedName name="__shared_4_1_0">IF(#REF!&lt;&gt;"",VLOOKUP(#REF!,HEcoles,#REF!+7,0),"")</definedName>
    <definedName name="__shared_4_2_0">IF(#REF!&lt;&gt;"",VLOOKUP(#REF!,HEcoles,#REF!+1,0),"")</definedName>
    <definedName name="__shared_4_3_0">IF(#REF!&lt;&gt;"",VLOOKUP(#REF!,HEcoles,#REF!+7,0),"")</definedName>
    <definedName name="__shared_4_4_0">#REF!+1</definedName>
    <definedName name="__shared_4_5_0">WEEKDAY(#REF!,1)</definedName>
    <definedName name="__shared_5_0_0">IF(#REF!&lt;&gt;"",VLOOKUP(#REF!,HEcoles,#REF!+1,0),"")</definedName>
    <definedName name="__shared_5_1_0">IF(#REF!&lt;&gt;"",VLOOKUP(#REF!,HEcoles,#REF!+7,0),"")</definedName>
    <definedName name="__shared_5_2_0">IF(#REF!&lt;&gt;"",VLOOKUP(#REF!,HEcoles,#REF!+1,0),"")</definedName>
    <definedName name="__shared_5_3_0">IF(#REF!&lt;&gt;"",VLOOKUP(#REF!,HEcoles,#REF!+7,0),"")</definedName>
    <definedName name="__shared_5_4_0">#REF!+1</definedName>
    <definedName name="__shared_5_5_0">WEEKDAY(#REF!,1)</definedName>
    <definedName name="__shared_6_0_0">IF(#REF!&lt;&gt;"",VLOOKUP(#REF!,HEcoles,#REF!+1,0),"")</definedName>
    <definedName name="__shared_6_1_0">IF(#REF!&lt;&gt;"",VLOOKUP(#REF!,HEcoles,#REF!+7,0),"")</definedName>
    <definedName name="__shared_6_2_0">IF(#REF!&lt;&gt;"",VLOOKUP(#REF!,HEcoles,#REF!+1,0),"")</definedName>
    <definedName name="__shared_6_3_0">IF(#REF!&lt;&gt;"",VLOOKUP(#REF!,HEcoles,#REF!+7,0),"")</definedName>
    <definedName name="__shared_6_4_0">#REF!+1</definedName>
    <definedName name="__shared_6_5_0">WEEKDAY(#REF!,1)</definedName>
    <definedName name="__shared_7_0_0">IF(#REF!&lt;&gt;"",VLOOKUP(#REF!,HEcoles,#REF!+1,0),"")</definedName>
    <definedName name="__shared_7_1_0">IF(#REF!&lt;&gt;"",VLOOKUP(#REF!,HEcoles,#REF!+7,0),"")</definedName>
    <definedName name="__shared_7_2_0">IF(#REF!&lt;&gt;"",VLOOKUP(#REF!,HEcoles,#REF!+1,0),"")</definedName>
    <definedName name="__shared_7_3_0">IF(#REF!&lt;&gt;"",VLOOKUP(#REF!,HEcoles,#REF!+7,0),"")</definedName>
    <definedName name="__shared_7_4_0">#REF!+1</definedName>
    <definedName name="__shared_7_5_0">WEEKDAY(#REF!,1)</definedName>
    <definedName name="__shared_8_0_0">IF(#REF!&lt;&gt;"",VLOOKUP(#REF!,HEcoles,#REF!+1,0),"")</definedName>
    <definedName name="__shared_8_1_0">IF(#REF!&lt;&gt;"",VLOOKUP(#REF!,HEcoles,#REF!+7,0),"")</definedName>
    <definedName name="__shared_8_2_0">IF(#REF!&lt;&gt;"",VLOOKUP(#REF!,HEcoles,#REF!+1,0),"")</definedName>
    <definedName name="__shared_8_3_0">IF(#REF!&lt;&gt;"",VLOOKUP(#REF!,HEcoles,#REF!+7,0),"")</definedName>
    <definedName name="__shared_8_4_0">#REF!+1</definedName>
    <definedName name="__shared_8_5_0">WEEKDAY(#REF!,1)</definedName>
    <definedName name="__shared_9_0_0">IF(#REF!&lt;&gt;"",VLOOKUP(#REF!,HEcoles,#REF!+1,0),"")</definedName>
    <definedName name="__shared_9_1_0">IF(#REF!&lt;&gt;"",VLOOKUP(#REF!,HEcoles,#REF!+7,0),"")</definedName>
    <definedName name="__shared_9_2_0">IF(#REF!&lt;&gt;"",VLOOKUP(#REF!,HEcoles,#REF!+1,0),"")</definedName>
    <definedName name="__shared_9_3_0">IF(#REF!&lt;&gt;"",VLOOKUP(#REF!,HEcoles,#REF!+7,0),"")</definedName>
    <definedName name="__shared_9_4_0">#REF!+1</definedName>
    <definedName name="__shared_9_5_0">WEEKDAY(#REF!,1)</definedName>
    <definedName name="__xlnm._FilterDatabase" localSheetId="2">'Ecoles'!$A$1:$H$66</definedName>
    <definedName name="_xlnm.Print_Area" localSheetId="1">'SEPTEMBRE'!$A$1:$I$48</definedName>
    <definedName name="HEcoles">'Ecoles'!$A$2:$N$93</definedName>
    <definedName name="LstEcoles">'Ecoles'!$A$2:$A$93</definedName>
    <definedName name="_xlnm.Print_Area" localSheetId="0">'Aides'!$A$1:$P$36</definedName>
    <definedName name="_xlnm.Print_Area" localSheetId="1">'SEPTEMBRE'!$A$1:$I$48</definedName>
  </definedNames>
  <calcPr fullCalcOnLoad="1"/>
</workbook>
</file>

<file path=xl/sharedStrings.xml><?xml version="1.0" encoding="utf-8"?>
<sst xmlns="http://schemas.openxmlformats.org/spreadsheetml/2006/main" count="364" uniqueCount="164">
  <si>
    <t>Préparation mensuelle (cases jaunes) :</t>
  </si>
  <si>
    <t>Entrez votre nom et votre école de rattachement (liste déroulante)</t>
  </si>
  <si>
    <t>Entrez le numéro du mois et l'année concernés.</t>
  </si>
  <si>
    <t>Complétez le tableau :</t>
  </si>
  <si>
    <t>La case reste jaune si vous avez passé la demi-journée dans votre école de rattachement, sinon elle devient blanche.</t>
  </si>
  <si>
    <t>La case "HEURES SUP." vous permettra de rajouter les heures de temps de classe effectuées lors d'une situation particulière.</t>
  </si>
  <si>
    <t>(Exemple un mercredi après-midi travaillé pour cause de rattrapage de pont)</t>
  </si>
  <si>
    <t xml:space="preserve">Impression : </t>
  </si>
  <si>
    <t>Remarques :</t>
  </si>
  <si>
    <t xml:space="preserve">Le tableau ci-dessous vous permet d'avoir un récapitulatif hebdomadaire des heures sups effectuées, c'est-à-dire si vous avez dépassé 24h de travail dans la semaine. </t>
  </si>
  <si>
    <t>Semaine</t>
  </si>
  <si>
    <t>Semaine 1</t>
  </si>
  <si>
    <t>Semaine 2</t>
  </si>
  <si>
    <t>Semaine 3</t>
  </si>
  <si>
    <t>Semaine 4</t>
  </si>
  <si>
    <t>Semaine 5</t>
  </si>
  <si>
    <t>Semaine 6</t>
  </si>
  <si>
    <t>Semaine 7</t>
  </si>
  <si>
    <t>Semaine 8</t>
  </si>
  <si>
    <t>Semaine 9</t>
  </si>
  <si>
    <t>Semaine 10</t>
  </si>
  <si>
    <t>Semaine 11</t>
  </si>
  <si>
    <t>Durée cumulée effectuée</t>
  </si>
  <si>
    <t>Heures sup pour la semaine</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</si>
  <si>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</si>
  <si>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</si>
  <si>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</si>
  <si>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</si>
  <si>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</si>
  <si>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</si>
  <si>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</si>
  <si>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</si>
  <si>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</si>
  <si>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</si>
  <si>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</si>
  <si>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</si>
  <si>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</si>
  <si>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</si>
  <si>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</si>
  <si>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</si>
  <si>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</si>
  <si>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</si>
  <si>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</si>
  <si>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</si>
  <si>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</si>
  <si>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Semaine 33</t>
  </si>
  <si>
    <t>Semaine 34</t>
  </si>
  <si>
    <t>Semaine 35</t>
  </si>
  <si>
    <t>Semaine 36</t>
  </si>
  <si>
    <t>Total dépassement</t>
  </si>
  <si>
    <t xml:space="preserve">Heures récupérées </t>
  </si>
  <si>
    <t>Indiquez vos heures totales déjà récupérées  sous la forme h:mn:ss  soit 6:00:00 par exemple</t>
  </si>
  <si>
    <t>Heures à récupérer</t>
  </si>
  <si>
    <t>Mois :</t>
  </si>
  <si>
    <t>Année :</t>
  </si>
  <si>
    <t>NOM :</t>
  </si>
  <si>
    <t>Ecole de rattachement :</t>
  </si>
  <si>
    <t>Total :</t>
  </si>
  <si>
    <t xml:space="preserve">pour une durée théorique de </t>
  </si>
  <si>
    <t>Jour</t>
  </si>
  <si>
    <t>Jour sem</t>
  </si>
  <si>
    <t>MATIN</t>
  </si>
  <si>
    <t>Horaire</t>
  </si>
  <si>
    <t>APRES-MIDI</t>
  </si>
  <si>
    <t>théor M</t>
  </si>
  <si>
    <t>théor AM</t>
  </si>
  <si>
    <t>Heures sup</t>
  </si>
  <si>
    <t>TOTAL MATIN</t>
  </si>
  <si>
    <t>TOTAL APRES-MIDI</t>
  </si>
  <si>
    <t>TOTAL DU MOIS A COMPARER AVEC VALEUR THEORIQUE</t>
  </si>
  <si>
    <t>ECOLE</t>
  </si>
  <si>
    <t>dimanche</t>
  </si>
  <si>
    <t>Lun M</t>
  </si>
  <si>
    <t>Mar M</t>
  </si>
  <si>
    <t>Mer M</t>
  </si>
  <si>
    <t>Jeu M</t>
  </si>
  <si>
    <t>Ven M</t>
  </si>
  <si>
    <t>Sam M</t>
  </si>
  <si>
    <t>Lun AM</t>
  </si>
  <si>
    <t>Mar AM</t>
  </si>
  <si>
    <t>Mer AM</t>
  </si>
  <si>
    <t>Jeu AM</t>
  </si>
  <si>
    <t>Ven AM</t>
  </si>
  <si>
    <t>Sam AM</t>
  </si>
  <si>
    <t>Total vérif</t>
  </si>
  <si>
    <t>EXT 1:45</t>
  </si>
  <si>
    <t>EXT 1:50</t>
  </si>
  <si>
    <t>EXT 1:55</t>
  </si>
  <si>
    <t>EXT 2:00</t>
  </si>
  <si>
    <t>EXT 2:05</t>
  </si>
  <si>
    <t>EXT 2:10</t>
  </si>
  <si>
    <t>EXT 2:15</t>
  </si>
  <si>
    <t>EXT 2:20</t>
  </si>
  <si>
    <t>EXT 2:25</t>
  </si>
  <si>
    <t>EXT 2:30</t>
  </si>
  <si>
    <t>EXT 2:35</t>
  </si>
  <si>
    <t>EXT 2:40</t>
  </si>
  <si>
    <t>EXT 2:45</t>
  </si>
  <si>
    <t>EXT 2:50</t>
  </si>
  <si>
    <t>EXT 2:55</t>
  </si>
  <si>
    <t>EXT 3:00</t>
  </si>
  <si>
    <t>EXT 3:05</t>
  </si>
  <si>
    <t>EXT 3:10</t>
  </si>
  <si>
    <t>EXT 3:15</t>
  </si>
  <si>
    <t>EXT 3:20</t>
  </si>
  <si>
    <t>EXT 3:25</t>
  </si>
  <si>
    <t>EXT 3:30</t>
  </si>
  <si>
    <t>EXT 3:35</t>
  </si>
  <si>
    <t>EXT 3:40</t>
  </si>
  <si>
    <t>EXT 3:45</t>
  </si>
  <si>
    <t>Par demi-journées complétez la colonne "école" les horaires s'afficheront automatiquement.</t>
  </si>
  <si>
    <t>Pour les ZIL vous avez la possibilité de choisir les durées si vous vous trouvez dans une école hors de la circonscription.</t>
  </si>
  <si>
    <t>Au dernier jour de chaque mois de classe, vous pouvez faire une impression de la page du mois et la conserver pour pouvoir justifier les heures. Imprimer la page AIDES pour envoyer un état des heures sup à récupérer.</t>
  </si>
  <si>
    <t xml:space="preserve">Heures sem. Normales : </t>
  </si>
  <si>
    <t xml:space="preserve">Votre NOM : </t>
  </si>
  <si>
    <t xml:space="preserve">Votre prénom : </t>
  </si>
  <si>
    <t xml:space="preserve">Heures sup du mois : </t>
  </si>
  <si>
    <t>Breitenbach -  Primaire</t>
  </si>
  <si>
    <t>Eguisheim Élémentaire La vigne en fleurs</t>
  </si>
  <si>
    <t>Eguisheim Maternelle Les coccinelles</t>
  </si>
  <si>
    <t>Eschbach-au-Val Élémentaire</t>
  </si>
  <si>
    <t>Griesbach-au-Val Élémentaire</t>
  </si>
  <si>
    <t>Gueberschwihr Élémentaire</t>
  </si>
  <si>
    <t>Gueberschwihr Maternelle</t>
  </si>
  <si>
    <t>Gundolsheim Élémentaire La rose des vents</t>
  </si>
  <si>
    <t>Gundolsheim Maternelle La rose des vents</t>
  </si>
  <si>
    <t>Gunsbach Primaire A. Muller</t>
  </si>
  <si>
    <t>Hattstatt Primaire</t>
  </si>
  <si>
    <t>Herrlisheim Primaire</t>
  </si>
  <si>
    <t>Husseren les châteaux</t>
  </si>
  <si>
    <t>Luttenbach Elémentaire</t>
  </si>
  <si>
    <t>Luttenbach Maternelle</t>
  </si>
  <si>
    <t>Merxheim Élémentaire La Rocaille</t>
  </si>
  <si>
    <t>Merxheim Maternelle Les Capucines</t>
  </si>
  <si>
    <t>Metzeral Elémentaire</t>
  </si>
  <si>
    <t>Metzeral Maternelle</t>
  </si>
  <si>
    <t>Muhlbach Primaire</t>
  </si>
  <si>
    <t>Munster Élémentaire</t>
  </si>
  <si>
    <t>Munster Maternelle Badischhof</t>
  </si>
  <si>
    <t>Munster Maternelle Centre</t>
  </si>
  <si>
    <t>Obermorschwihr</t>
  </si>
  <si>
    <t>Osenbach Primaire Les trois fontaines</t>
  </si>
  <si>
    <t>Pfaffenheim Primaire</t>
  </si>
  <si>
    <t>Rouffach Élémentaire Xavier Gerber</t>
  </si>
  <si>
    <t>Rouffach Maternelle André Malraux</t>
  </si>
  <si>
    <t>Rouffach Maternelle Aux Remparts</t>
  </si>
  <si>
    <t>Soultzbach-les-Bains - Wasserbourg Primaire</t>
  </si>
  <si>
    <t>Soultzeren Primaire</t>
  </si>
  <si>
    <t>Soultzmatt Élémentaire</t>
  </si>
  <si>
    <t>Soultzmatt Maternelle</t>
  </si>
  <si>
    <t>Stosswihr Élémentaire Ampfersbach</t>
  </si>
  <si>
    <t>Stosswihr Primaire Kilbel</t>
  </si>
  <si>
    <t>Voegtlinshoffen</t>
  </si>
  <si>
    <t>Wasserbourg Primaire</t>
  </si>
  <si>
    <t>Westhalten Primaire Espace Savoir</t>
  </si>
  <si>
    <t>Wettolsheim Élémentaire Saint-Exupéry</t>
  </si>
  <si>
    <t>Wettolsheim Maternelle Saint-Exupéry</t>
  </si>
  <si>
    <t>Wihr-au-Val Élémentaire</t>
  </si>
  <si>
    <t>Wihr-au-Val Maternelle</t>
  </si>
  <si>
    <t>Wintzenheim Élémentaire Dame Blanche</t>
  </si>
  <si>
    <t>Wintzenheim Maternelle Arc en Ciel</t>
  </si>
  <si>
    <t>Wintzenheim-Logelbach Élémentaire Les cèdres</t>
  </si>
  <si>
    <t>Wintzenheim-Logelbach Maternelle Les nénuphars</t>
  </si>
  <si>
    <t>Wintzfelden Primaire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</si>
</sst>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ss;@"/>
    <numFmt numFmtId="165" formatCode="[h]:mm"/>
    <numFmt numFmtId="166" formatCode="dddd"/>
    <numFmt numFmtId="167" formatCode="h:mm;@"/>
  </numFmts>
  <fonts count="43">
    <font>
      <sz val="11"/>
      <color indexed="8"/>
      <name val="Calibri"/>
      <family val="2"/>
    </font>
    <font>
      <sz val="10"/>
      <name val="Arial"/>
      <family val="0"/>
    </font>
    <font>
      <b/>
      <sz val="12"/>
      <color indexed="8"/>
      <name val="Arial"/>
      <family val="2"/>
    </font>
    <font>
      <sz val="12"/>
      <color indexed="8"/>
      <name val="Arial"/>
      <family val="2"/>
    </font>
    <font>
      <b/>
      <sz val="11"/>
      <color indexed="8"/>
      <name val="Calibri"/>
      <family val="2"/>
    </font>
    <font>
      <b/>
      <sz val="18"/>
      <color indexed="8"/>
      <name val="Calibri"/>
      <family val="2"/>
    </font>
    <font>
      <sz val="10"/>
      <color indexed="8"/>
      <name val="Calibri"/>
      <family val="2"/>
    </font>
    <font>
      <b/>
      <sz val="12"/>
      <color indexed="8"/>
      <name val="Calibri"/>
      <family val="2"/>
    </font>
    <font>
      <sz val="12"/>
      <color indexed="8"/>
      <name val="Calibri"/>
      <family val="2"/>
    </font>
    <font>
      <sz val="11"/>
      <color indexed="31"/>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31"/>
      <name val="Calibri"/>
      <family val="2"/>
    </font>
    <font>
      <sz val="8"/>
      <name val="Segoe UI"/>
      <family val="2"/>
    </font>
    <font>
      <sz val="11"/>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
      <patternFill patternType="solid">
        <fgColor indexed="46"/>
        <bgColor indexed="64"/>
      </patternFill>
    </fill>
    <fill>
      <patternFill patternType="solid">
        <fgColor indexed="31"/>
        <bgColor indexed="64"/>
      </patternFill>
    </fill>
    <fill>
      <patternFill patternType="solid">
        <fgColor indexed="5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color indexed="63"/>
      </top>
      <bottom>
        <color indexed="63"/>
      </bottom>
    </border>
    <border>
      <left style="medium"/>
      <right style="medium"/>
      <top style="thin">
        <color indexed="8"/>
      </top>
      <bottom style="medium"/>
    </border>
    <border>
      <left>
        <color indexed="63"/>
      </left>
      <right>
        <color indexed="63"/>
      </right>
      <top style="medium">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color indexed="8"/>
      </top>
      <bottom style="thin">
        <color indexed="8"/>
      </bottom>
    </border>
    <border>
      <left style="medium"/>
      <right>
        <color indexed="63"/>
      </right>
      <top style="thin">
        <color indexed="8"/>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3" fillId="30" borderId="0" applyNumberFormat="0" applyBorder="0" applyAlignment="0" applyProtection="0"/>
    <xf numFmtId="9" fontId="1" fillId="0" borderId="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92">
    <xf numFmtId="0" fontId="0" fillId="0" borderId="0" xfId="0" applyAlignment="1">
      <alignment/>
    </xf>
    <xf numFmtId="0" fontId="2" fillId="0" borderId="0" xfId="0" applyFont="1" applyAlignment="1">
      <alignment/>
    </xf>
    <xf numFmtId="0" fontId="3" fillId="0" borderId="0" xfId="0" applyFont="1" applyAlignment="1">
      <alignment/>
    </xf>
    <xf numFmtId="164" fontId="0" fillId="0" borderId="10" xfId="0" applyNumberFormat="1" applyBorder="1" applyAlignment="1">
      <alignment/>
    </xf>
    <xf numFmtId="0" fontId="0" fillId="0" borderId="0" xfId="0" applyAlignment="1">
      <alignment vertical="center" wrapText="1"/>
    </xf>
    <xf numFmtId="0" fontId="4" fillId="0" borderId="0" xfId="0" applyFont="1" applyAlignment="1">
      <alignment/>
    </xf>
    <xf numFmtId="0" fontId="0" fillId="33" borderId="0" xfId="0" applyFont="1" applyFill="1" applyAlignment="1" applyProtection="1">
      <alignment/>
      <protection locked="0"/>
    </xf>
    <xf numFmtId="0" fontId="0" fillId="0" borderId="0" xfId="0" applyFont="1" applyAlignment="1">
      <alignment/>
    </xf>
    <xf numFmtId="0" fontId="0" fillId="33" borderId="0" xfId="0" applyFont="1" applyFill="1" applyAlignment="1" applyProtection="1">
      <alignment/>
      <protection locked="0"/>
    </xf>
    <xf numFmtId="0" fontId="0" fillId="0" borderId="0" xfId="0" applyFont="1" applyAlignment="1">
      <alignment/>
    </xf>
    <xf numFmtId="0" fontId="5" fillId="34" borderId="0" xfId="0" applyFont="1" applyFill="1" applyAlignment="1">
      <alignment/>
    </xf>
    <xf numFmtId="165" fontId="5" fillId="34" borderId="0" xfId="0" applyNumberFormat="1" applyFont="1" applyFill="1" applyAlignment="1">
      <alignment/>
    </xf>
    <xf numFmtId="0" fontId="0" fillId="0" borderId="0" xfId="0" applyFont="1" applyAlignment="1">
      <alignment horizontal="center" vertical="center"/>
    </xf>
    <xf numFmtId="165" fontId="0" fillId="0" borderId="0" xfId="0" applyNumberFormat="1" applyAlignment="1">
      <alignment horizontal="center" vertical="center"/>
    </xf>
    <xf numFmtId="0" fontId="4" fillId="35" borderId="10" xfId="0" applyFont="1" applyFill="1" applyBorder="1" applyAlignment="1">
      <alignment horizontal="center"/>
    </xf>
    <xf numFmtId="0" fontId="4" fillId="35" borderId="10" xfId="0" applyFont="1" applyFill="1" applyBorder="1" applyAlignment="1">
      <alignment horizontal="center" wrapText="1"/>
    </xf>
    <xf numFmtId="0" fontId="4" fillId="35" borderId="11" xfId="0" applyFont="1" applyFill="1" applyBorder="1" applyAlignment="1">
      <alignment horizontal="center"/>
    </xf>
    <xf numFmtId="0" fontId="4" fillId="35" borderId="12" xfId="0" applyFont="1" applyFill="1" applyBorder="1" applyAlignment="1">
      <alignment horizontal="center"/>
    </xf>
    <xf numFmtId="14" fontId="6" fillId="0" borderId="10" xfId="0" applyNumberFormat="1" applyFont="1" applyBorder="1" applyAlignment="1">
      <alignment/>
    </xf>
    <xf numFmtId="166" fontId="6" fillId="0" borderId="10" xfId="0" applyNumberFormat="1" applyFont="1" applyBorder="1" applyAlignment="1">
      <alignment horizontal="center"/>
    </xf>
    <xf numFmtId="0" fontId="0" fillId="0" borderId="10" xfId="0" applyBorder="1" applyAlignment="1" applyProtection="1">
      <alignment/>
      <protection locked="0"/>
    </xf>
    <xf numFmtId="167" fontId="0" fillId="0" borderId="10" xfId="0" applyNumberFormat="1" applyBorder="1" applyAlignment="1">
      <alignment/>
    </xf>
    <xf numFmtId="167" fontId="0" fillId="0" borderId="0" xfId="0" applyNumberFormat="1" applyAlignment="1">
      <alignment/>
    </xf>
    <xf numFmtId="14" fontId="0" fillId="0" borderId="10" xfId="0" applyNumberFormat="1" applyBorder="1" applyAlignment="1">
      <alignment/>
    </xf>
    <xf numFmtId="166" fontId="0" fillId="0" borderId="10" xfId="0" applyNumberFormat="1" applyBorder="1" applyAlignment="1">
      <alignment horizontal="center"/>
    </xf>
    <xf numFmtId="0" fontId="4" fillId="0" borderId="0" xfId="0" applyFont="1" applyAlignment="1">
      <alignment horizontal="center"/>
    </xf>
    <xf numFmtId="164" fontId="0" fillId="0" borderId="0" xfId="0" applyNumberForma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1" xfId="0" applyFont="1" applyFill="1" applyBorder="1" applyAlignment="1">
      <alignment horizontal="center"/>
    </xf>
    <xf numFmtId="167" fontId="0" fillId="0" borderId="0" xfId="0" applyNumberFormat="1" applyBorder="1" applyAlignment="1">
      <alignment horizontal="center"/>
    </xf>
    <xf numFmtId="167" fontId="0" fillId="0" borderId="10" xfId="0" applyNumberFormat="1" applyBorder="1" applyAlignment="1">
      <alignment horizontal="center"/>
    </xf>
    <xf numFmtId="20" fontId="0" fillId="0" borderId="10" xfId="0" applyNumberFormat="1" applyBorder="1" applyAlignment="1">
      <alignment/>
    </xf>
    <xf numFmtId="0" fontId="0" fillId="0" borderId="10" xfId="0" applyFont="1" applyFill="1" applyBorder="1" applyAlignment="1">
      <alignment/>
    </xf>
    <xf numFmtId="0" fontId="0" fillId="0" borderId="10" xfId="0" applyFont="1" applyBorder="1" applyAlignment="1">
      <alignment/>
    </xf>
    <xf numFmtId="0" fontId="3" fillId="0" borderId="0" xfId="0" applyFont="1" applyBorder="1" applyAlignment="1">
      <alignment vertical="top" wrapText="1"/>
    </xf>
    <xf numFmtId="0" fontId="3" fillId="0" borderId="0" xfId="0" applyFont="1" applyAlignment="1">
      <alignment/>
    </xf>
    <xf numFmtId="0" fontId="0" fillId="0" borderId="0" xfId="0" applyAlignment="1">
      <alignment wrapText="1"/>
    </xf>
    <xf numFmtId="0" fontId="4" fillId="0" borderId="0" xfId="0" applyFont="1" applyBorder="1" applyAlignment="1">
      <alignment vertical="top" wrapText="1"/>
    </xf>
    <xf numFmtId="0" fontId="0" fillId="0" borderId="0" xfId="0" applyAlignment="1">
      <alignment horizontal="center"/>
    </xf>
    <xf numFmtId="0" fontId="8" fillId="0" borderId="0" xfId="0" applyFont="1" applyAlignment="1">
      <alignment/>
    </xf>
    <xf numFmtId="0" fontId="3" fillId="0" borderId="0" xfId="0" applyFont="1" applyAlignment="1">
      <alignment wrapText="1"/>
    </xf>
    <xf numFmtId="0" fontId="8" fillId="0" borderId="0" xfId="0" applyFont="1" applyAlignment="1">
      <alignment wrapText="1"/>
    </xf>
    <xf numFmtId="0" fontId="8" fillId="36" borderId="13" xfId="0" applyFont="1" applyFill="1" applyBorder="1" applyAlignment="1">
      <alignment horizontal="center" vertical="center" wrapText="1"/>
    </xf>
    <xf numFmtId="164" fontId="8" fillId="0" borderId="14" xfId="0" applyNumberFormat="1" applyFont="1" applyBorder="1" applyAlignment="1">
      <alignment wrapText="1"/>
    </xf>
    <xf numFmtId="164" fontId="8" fillId="0" borderId="15" xfId="0" applyNumberFormat="1" applyFont="1" applyBorder="1" applyAlignment="1">
      <alignment wrapText="1"/>
    </xf>
    <xf numFmtId="164" fontId="8" fillId="37" borderId="16" xfId="0" applyNumberFormat="1" applyFont="1" applyFill="1" applyBorder="1" applyAlignment="1">
      <alignment wrapText="1"/>
    </xf>
    <xf numFmtId="0" fontId="8" fillId="36" borderId="17" xfId="0" applyFont="1" applyFill="1" applyBorder="1" applyAlignment="1">
      <alignment horizontal="center" vertical="center" wrapText="1"/>
    </xf>
    <xf numFmtId="164" fontId="8" fillId="0" borderId="18" xfId="0" applyNumberFormat="1" applyFont="1" applyBorder="1" applyAlignment="1">
      <alignment wrapText="1"/>
    </xf>
    <xf numFmtId="164" fontId="8" fillId="37" borderId="19" xfId="0" applyNumberFormat="1" applyFont="1" applyFill="1" applyBorder="1" applyAlignment="1">
      <alignment wrapText="1"/>
    </xf>
    <xf numFmtId="164" fontId="8" fillId="0" borderId="20" xfId="0" applyNumberFormat="1" applyFont="1" applyBorder="1" applyAlignment="1">
      <alignment vertical="center" wrapText="1"/>
    </xf>
    <xf numFmtId="164" fontId="8" fillId="0" borderId="21" xfId="0" applyNumberFormat="1" applyFont="1" applyBorder="1" applyAlignment="1">
      <alignment vertical="center" wrapText="1"/>
    </xf>
    <xf numFmtId="164" fontId="8" fillId="0" borderId="22" xfId="0" applyNumberFormat="1" applyFont="1" applyBorder="1" applyAlignment="1">
      <alignment vertical="center" wrapText="1"/>
    </xf>
    <xf numFmtId="164" fontId="8" fillId="0" borderId="0" xfId="0" applyNumberFormat="1" applyFont="1" applyAlignment="1">
      <alignment wrapText="1"/>
    </xf>
    <xf numFmtId="0" fontId="8" fillId="0" borderId="0" xfId="0" applyFont="1" applyBorder="1" applyAlignment="1">
      <alignment vertical="top" wrapText="1"/>
    </xf>
    <xf numFmtId="46" fontId="8" fillId="0" borderId="0" xfId="0" applyNumberFormat="1" applyFont="1" applyAlignment="1">
      <alignment wrapText="1"/>
    </xf>
    <xf numFmtId="164" fontId="8" fillId="0" borderId="0" xfId="0" applyNumberFormat="1" applyFont="1" applyBorder="1" applyAlignment="1">
      <alignment vertical="center" wrapText="1"/>
    </xf>
    <xf numFmtId="0" fontId="7" fillId="0" borderId="0" xfId="0" applyFont="1" applyBorder="1" applyAlignment="1">
      <alignment vertical="top" wrapText="1"/>
    </xf>
    <xf numFmtId="164" fontId="8" fillId="0" borderId="23" xfId="0" applyNumberFormat="1" applyFont="1" applyBorder="1" applyAlignment="1">
      <alignment wrapText="1"/>
    </xf>
    <xf numFmtId="164" fontId="8" fillId="37" borderId="24" xfId="0" applyNumberFormat="1" applyFont="1" applyFill="1" applyBorder="1" applyAlignment="1">
      <alignment wrapText="1"/>
    </xf>
    <xf numFmtId="0" fontId="8" fillId="0" borderId="25" xfId="0" applyFont="1" applyBorder="1" applyAlignment="1">
      <alignment vertical="top" wrapText="1"/>
    </xf>
    <xf numFmtId="0" fontId="8" fillId="0" borderId="26" xfId="0" applyFont="1" applyBorder="1" applyAlignment="1">
      <alignment vertical="top" wrapText="1"/>
    </xf>
    <xf numFmtId="164" fontId="8" fillId="0" borderId="27" xfId="0" applyNumberFormat="1" applyFont="1" applyBorder="1" applyAlignment="1">
      <alignment vertical="center"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7" fillId="0" borderId="29" xfId="0" applyFont="1" applyBorder="1" applyAlignment="1">
      <alignment horizontal="center" vertical="top" wrapText="1"/>
    </xf>
    <xf numFmtId="0" fontId="7" fillId="0" borderId="30" xfId="0" applyFont="1" applyBorder="1" applyAlignment="1">
      <alignment horizontal="center" vertical="top" wrapText="1"/>
    </xf>
    <xf numFmtId="0" fontId="7" fillId="0" borderId="0" xfId="0" applyFont="1" applyBorder="1" applyAlignment="1">
      <alignment horizontal="center" vertical="top" wrapText="1"/>
    </xf>
    <xf numFmtId="0" fontId="7" fillId="0" borderId="31" xfId="0" applyFont="1" applyBorder="1" applyAlignment="1">
      <alignment horizontal="center" vertical="top" wrapText="1"/>
    </xf>
    <xf numFmtId="0" fontId="7" fillId="0" borderId="26" xfId="0" applyFont="1" applyBorder="1" applyAlignment="1">
      <alignment horizontal="center" vertical="top" wrapText="1"/>
    </xf>
    <xf numFmtId="0" fontId="7" fillId="0" borderId="32" xfId="0" applyFont="1" applyBorder="1" applyAlignment="1">
      <alignment horizontal="center" vertical="top" wrapText="1"/>
    </xf>
    <xf numFmtId="0" fontId="8" fillId="0" borderId="33" xfId="0" applyFont="1" applyBorder="1" applyAlignment="1">
      <alignment horizontal="center" vertical="top" wrapText="1"/>
    </xf>
    <xf numFmtId="0" fontId="8" fillId="0" borderId="0" xfId="0" applyFont="1" applyBorder="1" applyAlignment="1">
      <alignment horizontal="center" vertical="top" wrapText="1"/>
    </xf>
    <xf numFmtId="0" fontId="8" fillId="0" borderId="0" xfId="0" applyFont="1" applyAlignment="1">
      <alignment horizontal="center" wrapText="1"/>
    </xf>
    <xf numFmtId="0" fontId="7" fillId="0" borderId="0" xfId="0" applyFont="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37" borderId="41" xfId="0" applyFont="1" applyFill="1" applyBorder="1" applyAlignment="1">
      <alignment horizontal="center" vertical="center" wrapText="1"/>
    </xf>
    <xf numFmtId="0" fontId="7" fillId="37" borderId="42" xfId="0" applyFont="1" applyFill="1" applyBorder="1" applyAlignment="1">
      <alignment horizontal="center" vertical="center" wrapText="1"/>
    </xf>
    <xf numFmtId="0" fontId="8" fillId="0" borderId="0" xfId="0" applyFont="1" applyAlignment="1">
      <alignment horizontal="center" vertical="top" wrapText="1"/>
    </xf>
    <xf numFmtId="0" fontId="3" fillId="0" borderId="0" xfId="0" applyFont="1" applyAlignment="1">
      <alignment/>
    </xf>
    <xf numFmtId="0" fontId="3" fillId="0" borderId="0" xfId="0" applyFont="1" applyBorder="1" applyAlignment="1">
      <alignment vertical="top" wrapText="1"/>
    </xf>
    <xf numFmtId="0" fontId="3" fillId="0" borderId="0" xfId="0" applyFont="1" applyAlignment="1">
      <alignment horizontal="left" vertical="top" wrapText="1"/>
    </xf>
    <xf numFmtId="0" fontId="25" fillId="0" borderId="0" xfId="0" applyFont="1" applyAlignment="1">
      <alignment/>
    </xf>
    <xf numFmtId="167" fontId="25" fillId="0" borderId="0" xfId="0" applyNumberFormat="1" applyFont="1" applyBorder="1" applyAlignment="1">
      <alignment horizontal="center"/>
    </xf>
    <xf numFmtId="167" fontId="25" fillId="0" borderId="10" xfId="0" applyNumberFormat="1" applyFont="1" applyBorder="1" applyAlignment="1">
      <alignment horizontal="center"/>
    </xf>
    <xf numFmtId="164" fontId="25" fillId="0" borderId="0" xfId="0" applyNumberFormat="1"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9">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rgb="FF9C0006"/>
      </font>
      <fill>
        <patternFill patternType="solid">
          <fgColor rgb="FFFFCCFF"/>
          <bgColor rgb="FFFFC7CE"/>
        </patternFill>
      </fill>
      <border>
        <left>
          <color rgb="FF000000"/>
        </left>
        <right>
          <color rgb="FF000000"/>
        </right>
        <top>
          <color rgb="FF000000"/>
        </top>
        <bottom>
          <color rgb="FF000000"/>
        </bottom>
      </border>
    </dxf>
    <dxf>
      <font>
        <b val="0"/>
        <i val="0"/>
        <u val="none"/>
        <strike val="0"/>
        <sz val="11"/>
        <color rgb="FF000000"/>
      </font>
      <fill>
        <patternFill patternType="solid">
          <fgColor rgb="FFFFFF00"/>
          <bgColor rgb="FFFFFF00"/>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CFF"/>
      <rgbColor rgb="00FF0000"/>
      <rgbColor rgb="0000FF00"/>
      <rgbColor rgb="000000FF"/>
      <rgbColor rgb="00FFFF00"/>
      <rgbColor rgb="00FF00FF"/>
      <rgbColor rgb="0000FFFF"/>
      <rgbColor rgb="009C000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35"/>
  <sheetViews>
    <sheetView zoomScale="80" zoomScaleNormal="80" zoomScalePageLayoutView="0" workbookViewId="0" topLeftCell="A1">
      <selection activeCell="H26" sqref="H26"/>
    </sheetView>
  </sheetViews>
  <sheetFormatPr defaultColWidth="10.7109375" defaultRowHeight="15"/>
  <cols>
    <col min="1" max="1" width="10.57421875" style="0" customWidth="1"/>
    <col min="2" max="2" width="10.00390625" style="0" customWidth="1"/>
    <col min="3" max="3" width="8.28125" style="0" customWidth="1"/>
    <col min="4" max="4" width="10.421875" style="0" customWidth="1"/>
    <col min="5" max="5" width="2.57421875" style="0" customWidth="1"/>
    <col min="6" max="16" width="9.8515625" style="0" customWidth="1"/>
  </cols>
  <sheetData>
    <row r="1" spans="1:16" ht="15.75">
      <c r="A1" s="1" t="s">
        <v>0</v>
      </c>
      <c r="B1" s="1"/>
      <c r="C1" s="1"/>
      <c r="D1" s="1"/>
      <c r="E1" s="2"/>
      <c r="F1" s="2"/>
      <c r="G1" s="2"/>
      <c r="H1" s="2"/>
      <c r="I1" s="2"/>
      <c r="J1" s="2"/>
      <c r="K1" s="2"/>
      <c r="L1" s="40"/>
      <c r="M1" s="40"/>
      <c r="N1" s="40"/>
      <c r="O1" s="40"/>
      <c r="P1" s="40"/>
    </row>
    <row r="2" spans="1:16" ht="15.75">
      <c r="A2" s="2">
        <v>1</v>
      </c>
      <c r="B2" s="2" t="s">
        <v>1</v>
      </c>
      <c r="C2" s="2"/>
      <c r="D2" s="2"/>
      <c r="E2" s="2"/>
      <c r="F2" s="2"/>
      <c r="G2" s="2"/>
      <c r="H2" s="2"/>
      <c r="I2" s="2"/>
      <c r="J2" s="2"/>
      <c r="K2" s="2"/>
      <c r="L2" s="40"/>
      <c r="M2" s="40"/>
      <c r="N2" s="40"/>
      <c r="O2" s="40"/>
      <c r="P2" s="40"/>
    </row>
    <row r="3" spans="1:16" ht="15.75">
      <c r="A3" s="2">
        <v>2</v>
      </c>
      <c r="B3" s="2" t="s">
        <v>2</v>
      </c>
      <c r="C3" s="2"/>
      <c r="D3" s="2"/>
      <c r="E3" s="2"/>
      <c r="F3" s="2"/>
      <c r="G3" s="2"/>
      <c r="H3" s="2"/>
      <c r="I3" s="2"/>
      <c r="J3" s="2"/>
      <c r="K3" s="2"/>
      <c r="L3" s="40"/>
      <c r="M3" s="40"/>
      <c r="N3" s="40"/>
      <c r="O3" s="40"/>
      <c r="P3" s="40"/>
    </row>
    <row r="4" spans="1:16" ht="15.75">
      <c r="A4" s="1" t="s">
        <v>3</v>
      </c>
      <c r="B4" s="1"/>
      <c r="C4" s="2"/>
      <c r="D4" s="2"/>
      <c r="E4" s="2"/>
      <c r="F4" s="2"/>
      <c r="G4" s="2"/>
      <c r="H4" s="2"/>
      <c r="I4" s="2"/>
      <c r="J4" s="2"/>
      <c r="K4" s="2"/>
      <c r="L4" s="40"/>
      <c r="M4" s="40"/>
      <c r="N4" s="40"/>
      <c r="O4" s="40"/>
      <c r="P4" s="40"/>
    </row>
    <row r="5" spans="1:16" ht="15.75">
      <c r="A5" s="2">
        <v>1</v>
      </c>
      <c r="B5" s="2" t="s">
        <v>110</v>
      </c>
      <c r="C5" s="2"/>
      <c r="D5" s="2"/>
      <c r="E5" s="2"/>
      <c r="F5" s="2"/>
      <c r="G5" s="2"/>
      <c r="H5" s="2"/>
      <c r="I5" s="2"/>
      <c r="J5" s="2"/>
      <c r="K5" s="2"/>
      <c r="L5" s="40"/>
      <c r="M5" s="40"/>
      <c r="N5" s="40"/>
      <c r="O5" s="40"/>
      <c r="P5" s="40"/>
    </row>
    <row r="6" spans="1:16" ht="15.75">
      <c r="A6" s="2">
        <v>2</v>
      </c>
      <c r="B6" s="85" t="s">
        <v>111</v>
      </c>
      <c r="C6" s="85"/>
      <c r="D6" s="85"/>
      <c r="E6" s="85"/>
      <c r="F6" s="85"/>
      <c r="G6" s="85"/>
      <c r="H6" s="85"/>
      <c r="I6" s="85"/>
      <c r="J6" s="85"/>
      <c r="K6" s="85"/>
      <c r="L6" s="85"/>
      <c r="M6" s="85"/>
      <c r="N6" s="85"/>
      <c r="O6" s="85"/>
      <c r="P6" s="85"/>
    </row>
    <row r="7" spans="1:16" ht="15.75">
      <c r="A7" s="2">
        <v>3</v>
      </c>
      <c r="B7" s="2" t="s">
        <v>4</v>
      </c>
      <c r="C7" s="2"/>
      <c r="D7" s="2"/>
      <c r="E7" s="2"/>
      <c r="F7" s="2"/>
      <c r="G7" s="2"/>
      <c r="H7" s="2"/>
      <c r="I7" s="2"/>
      <c r="J7" s="2"/>
      <c r="K7" s="2"/>
      <c r="L7" s="40"/>
      <c r="M7" s="40"/>
      <c r="N7" s="40"/>
      <c r="O7" s="40"/>
      <c r="P7" s="40"/>
    </row>
    <row r="8" spans="1:16" ht="15.75">
      <c r="A8" s="2">
        <v>4</v>
      </c>
      <c r="B8" s="2" t="s">
        <v>5</v>
      </c>
      <c r="C8" s="2"/>
      <c r="D8" s="2"/>
      <c r="E8" s="2"/>
      <c r="F8" s="2"/>
      <c r="G8" s="2"/>
      <c r="H8" s="2"/>
      <c r="I8" s="2"/>
      <c r="J8" s="2"/>
      <c r="K8" s="2"/>
      <c r="L8" s="40"/>
      <c r="M8" s="40"/>
      <c r="N8" s="40"/>
      <c r="O8" s="40"/>
      <c r="P8" s="40"/>
    </row>
    <row r="9" spans="1:19" ht="15.75" customHeight="1">
      <c r="A9" s="2"/>
      <c r="B9" s="86" t="s">
        <v>6</v>
      </c>
      <c r="C9" s="86"/>
      <c r="D9" s="86"/>
      <c r="E9" s="86"/>
      <c r="F9" s="86"/>
      <c r="G9" s="86"/>
      <c r="H9" s="86"/>
      <c r="I9" s="86"/>
      <c r="J9" s="86"/>
      <c r="K9" s="86"/>
      <c r="L9" s="86"/>
      <c r="M9" s="86"/>
      <c r="N9" s="86"/>
      <c r="O9" s="35"/>
      <c r="P9" s="35"/>
      <c r="Q9" s="35"/>
      <c r="R9" s="35"/>
      <c r="S9" s="35"/>
    </row>
    <row r="10" spans="1:21" ht="15.75">
      <c r="A10" s="1" t="s">
        <v>7</v>
      </c>
      <c r="B10" s="2"/>
      <c r="C10" s="2"/>
      <c r="D10" s="2"/>
      <c r="E10" s="2"/>
      <c r="F10" s="2"/>
      <c r="G10" s="2"/>
      <c r="H10" s="2"/>
      <c r="I10" s="2"/>
      <c r="J10" s="2"/>
      <c r="K10" s="2"/>
      <c r="L10" s="40"/>
      <c r="M10" s="40"/>
      <c r="N10" s="40"/>
      <c r="O10" s="40"/>
      <c r="P10" s="40"/>
      <c r="U10" s="26"/>
    </row>
    <row r="11" spans="1:17" ht="30.75" customHeight="1">
      <c r="A11" s="2"/>
      <c r="B11" s="87" t="s">
        <v>112</v>
      </c>
      <c r="C11" s="87"/>
      <c r="D11" s="87"/>
      <c r="E11" s="87"/>
      <c r="F11" s="87"/>
      <c r="G11" s="87"/>
      <c r="H11" s="87"/>
      <c r="I11" s="87"/>
      <c r="J11" s="87"/>
      <c r="K11" s="87"/>
      <c r="L11" s="87"/>
      <c r="M11" s="87"/>
      <c r="N11" s="87"/>
      <c r="O11" s="87"/>
      <c r="P11" s="41"/>
      <c r="Q11" s="36"/>
    </row>
    <row r="12" spans="1:16" ht="15.75">
      <c r="A12" s="1" t="s">
        <v>8</v>
      </c>
      <c r="B12" s="40"/>
      <c r="C12" s="40"/>
      <c r="D12" s="40"/>
      <c r="E12" s="40"/>
      <c r="F12" s="40"/>
      <c r="G12" s="40"/>
      <c r="H12" s="40"/>
      <c r="I12" s="40"/>
      <c r="J12" s="40"/>
      <c r="K12" s="40"/>
      <c r="L12" s="40"/>
      <c r="M12" s="40"/>
      <c r="N12" s="40"/>
      <c r="O12" s="40"/>
      <c r="P12" s="40"/>
    </row>
    <row r="13" spans="1:16" ht="15.75" customHeight="1">
      <c r="A13" s="40"/>
      <c r="B13" s="87" t="s">
        <v>9</v>
      </c>
      <c r="C13" s="87"/>
      <c r="D13" s="87"/>
      <c r="E13" s="87"/>
      <c r="F13" s="87"/>
      <c r="G13" s="87"/>
      <c r="H13" s="87"/>
      <c r="I13" s="87"/>
      <c r="J13" s="87"/>
      <c r="K13" s="87"/>
      <c r="L13" s="87"/>
      <c r="M13" s="87"/>
      <c r="N13" s="87"/>
      <c r="O13" s="87"/>
      <c r="P13" s="40"/>
    </row>
    <row r="14" spans="1:16" ht="16.5" thickBot="1">
      <c r="A14" s="40"/>
      <c r="B14" s="87"/>
      <c r="C14" s="87"/>
      <c r="D14" s="87"/>
      <c r="E14" s="87"/>
      <c r="F14" s="87"/>
      <c r="G14" s="87"/>
      <c r="H14" s="87"/>
      <c r="I14" s="87"/>
      <c r="J14" s="87"/>
      <c r="K14" s="87"/>
      <c r="L14" s="87"/>
      <c r="M14" s="87"/>
      <c r="N14" s="87"/>
      <c r="O14" s="87"/>
      <c r="P14" s="40"/>
    </row>
    <row r="15" spans="1:16" s="37" customFormat="1" ht="32.25" thickBot="1">
      <c r="A15" s="42"/>
      <c r="B15" s="78" t="s">
        <v>10</v>
      </c>
      <c r="C15" s="78"/>
      <c r="D15" s="78"/>
      <c r="E15" s="79"/>
      <c r="F15" s="43" t="s">
        <v>11</v>
      </c>
      <c r="G15" s="43" t="s">
        <v>12</v>
      </c>
      <c r="H15" s="43" t="s">
        <v>13</v>
      </c>
      <c r="I15" s="43" t="s">
        <v>14</v>
      </c>
      <c r="J15" s="43" t="s">
        <v>15</v>
      </c>
      <c r="K15" s="43" t="s">
        <v>16</v>
      </c>
      <c r="L15" s="43" t="s">
        <v>17</v>
      </c>
      <c r="M15" s="43" t="s">
        <v>18</v>
      </c>
      <c r="N15" s="43" t="s">
        <v>19</v>
      </c>
      <c r="O15" s="43" t="s">
        <v>20</v>
      </c>
      <c r="P15" s="43" t="s">
        <v>21</v>
      </c>
    </row>
    <row r="16" spans="1:16" s="37" customFormat="1" ht="15.75">
      <c r="A16" s="42"/>
      <c r="B16" s="80" t="s">
        <v>22</v>
      </c>
      <c r="C16" s="80"/>
      <c r="D16" s="80"/>
      <c r="E16" s="81"/>
      <c r="F16" s="44">
        <f>SUM(SEPTEMBRE!D10:D14,SEPTEMBRE!F10:F14,SEPTEMBRE!I10:I14)</f>
        <v>0</v>
      </c>
      <c r="G16" s="44">
        <f>SUM(SEPTEMBRE!D16:D20,SEPTEMBRE!F16:F20,SEPTEMBRE!I16:I20)</f>
        <v>0</v>
      </c>
      <c r="H16" s="44">
        <f>SUM(SEPTEMBRE!D23:D27,SEPTEMBRE!F23:F27,SEPTEMBRE!I23:I27)</f>
        <v>0</v>
      </c>
      <c r="I16" s="44">
        <f>SUM(SEPTEMBRE!D30:D34,SEPTEMBRE!F30:F34,SEPTEMBRE!I30:I34)</f>
        <v>0</v>
      </c>
      <c r="J16" s="44">
        <f>SUM(SEPTEMBRE!D37:D39,SEPTEMBRE!F37:F39,SEPTEMBRE!I37:I39,OCTOBRE!D10:D11,OCTOBRE!F10:F11,OCTOBRE!I10:I11)</f>
        <v>0</v>
      </c>
      <c r="K16" s="44">
        <f>SUM(OCTOBRE!D14:D18,OCTOBRE!F14:F18,OCTOBRE!I14:I18)</f>
        <v>0</v>
      </c>
      <c r="L16" s="45">
        <f>SUM(OCTOBRE!D21:D25,OCTOBRE!F21:F25,OCTOBRE!I21:I25)</f>
        <v>0</v>
      </c>
      <c r="M16" s="44">
        <f>SUM(NOVEMBRE!D11:D15,NOVEMBRE!F11:F15,NOVEMBRE!I11:I15)</f>
        <v>0</v>
      </c>
      <c r="N16" s="44">
        <f>SUM(NOVEMBRE!D18:D22,NOVEMBRE!F18:F22,NOVEMBRE!I18:I22)</f>
        <v>0</v>
      </c>
      <c r="O16" s="44">
        <f>SUM(NOVEMBRE!D25:D29,NOVEMBRE!F25:F29,NOVEMBRE!I25:I29)</f>
        <v>0</v>
      </c>
      <c r="P16" s="44">
        <f>SUM(NOVEMBRE!D32:D36,NOVEMBRE!F32:F36,NOVEMBRE!I32:I36)</f>
        <v>0</v>
      </c>
    </row>
    <row r="17" spans="1:16" s="37" customFormat="1" ht="16.5" thickBot="1">
      <c r="A17" s="42"/>
      <c r="B17" s="82" t="s">
        <v>23</v>
      </c>
      <c r="C17" s="82"/>
      <c r="D17" s="82"/>
      <c r="E17" s="83"/>
      <c r="F17" s="46">
        <f aca="true" t="shared" si="0" ref="F17:P17">IF(F16&gt;$D$28,F16-$D$28,0)</f>
        <v>0</v>
      </c>
      <c r="G17" s="46">
        <f t="shared" si="0"/>
        <v>0</v>
      </c>
      <c r="H17" s="46">
        <f t="shared" si="0"/>
        <v>0</v>
      </c>
      <c r="I17" s="46">
        <f t="shared" si="0"/>
        <v>0</v>
      </c>
      <c r="J17" s="46">
        <f t="shared" si="0"/>
        <v>0</v>
      </c>
      <c r="K17" s="46">
        <f t="shared" si="0"/>
        <v>0</v>
      </c>
      <c r="L17" s="46">
        <f t="shared" si="0"/>
        <v>0</v>
      </c>
      <c r="M17" s="46">
        <f t="shared" si="0"/>
        <v>0</v>
      </c>
      <c r="N17" s="46">
        <f t="shared" si="0"/>
        <v>0</v>
      </c>
      <c r="O17" s="46">
        <f t="shared" si="0"/>
        <v>0</v>
      </c>
      <c r="P17" s="46">
        <f t="shared" si="0"/>
        <v>0</v>
      </c>
    </row>
    <row r="18" spans="1:16" s="37" customFormat="1" ht="32.25" thickBot="1">
      <c r="A18" s="42"/>
      <c r="B18" s="78" t="s">
        <v>10</v>
      </c>
      <c r="C18" s="78"/>
      <c r="D18" s="78"/>
      <c r="E18" s="79"/>
      <c r="F18" s="43" t="s">
        <v>24</v>
      </c>
      <c r="G18" s="43" t="s">
        <v>25</v>
      </c>
      <c r="H18" s="43" t="s">
        <v>26</v>
      </c>
      <c r="I18" s="43" t="s">
        <v>27</v>
      </c>
      <c r="J18" s="43" t="s">
        <v>28</v>
      </c>
      <c r="K18" s="43" t="s">
        <v>29</v>
      </c>
      <c r="L18" s="43" t="s">
        <v>30</v>
      </c>
      <c r="M18" s="43" t="s">
        <v>31</v>
      </c>
      <c r="N18" s="43" t="s">
        <v>32</v>
      </c>
      <c r="O18" s="43" t="s">
        <v>33</v>
      </c>
      <c r="P18" s="43" t="s">
        <v>34</v>
      </c>
    </row>
    <row r="19" spans="1:16" s="37" customFormat="1" ht="15.75">
      <c r="A19" s="42"/>
      <c r="B19" s="80" t="s">
        <v>22</v>
      </c>
      <c r="C19" s="80"/>
      <c r="D19" s="80"/>
      <c r="E19" s="81"/>
      <c r="F19" s="44">
        <f>SUM(NOVEMBRE!D39,DECEMBRE!D10:D13,NOVEMBRE!F39,DECEMBRE!F10:F13,NOVEMBRE!I39,DECEMBRE!I10:I13)</f>
        <v>0</v>
      </c>
      <c r="G19" s="44">
        <f>SUM(DECEMBRE!D16:D20,DECEMBRE!F16:F20,DECEMBRE!I16:I20)</f>
        <v>0</v>
      </c>
      <c r="H19" s="44">
        <f>SUM(DECEMBRE!D23:D27,DECEMBRE!F23:F27,DECEMBRE!I23:I27)</f>
        <v>0</v>
      </c>
      <c r="I19" s="44">
        <f>SUM(JANVIER!D13:D17,JANVIER!F13:F17,JANVIER!I13:I17)</f>
        <v>0</v>
      </c>
      <c r="J19" s="44">
        <f>SUM(JANVIER!D20:D24,JANVIER!F20:F24,JANVIER!I20:I24)</f>
        <v>0</v>
      </c>
      <c r="K19" s="44">
        <f>SUM(JANVIER!D27:D31,JANVIER!F27:F31,JANVIER!I27:I31)</f>
        <v>0</v>
      </c>
      <c r="L19" s="44">
        <f>SUM(JANVIER!D34:D38,JANVIER!F34:F38,JANVIER!I34:I38)</f>
        <v>0</v>
      </c>
      <c r="M19" s="44">
        <f>SUM(FEVRIER!D10:D14,FEVRIER!F10:F14,FEVRIER!I10:I14)</f>
        <v>0</v>
      </c>
      <c r="N19" s="44">
        <f>SUM(FEVRIER!D17:D21,FEVRIER!F17:F21,FEVRIER!I17:I21)</f>
        <v>0</v>
      </c>
      <c r="O19" s="44">
        <f>SUM(MARS!D24:D28,MARS!F24:F28,MARS!I24:I28)</f>
        <v>0</v>
      </c>
      <c r="P19" s="44">
        <f>SUM(MARS!D17:D21,MARS!F17:F21,MARS!I17:I21)</f>
        <v>0</v>
      </c>
    </row>
    <row r="20" spans="1:16" s="37" customFormat="1" ht="16.5" thickBot="1">
      <c r="A20" s="42"/>
      <c r="B20" s="82" t="s">
        <v>23</v>
      </c>
      <c r="C20" s="82"/>
      <c r="D20" s="82"/>
      <c r="E20" s="83"/>
      <c r="F20" s="46">
        <f aca="true" t="shared" si="1" ref="F20:P20">IF(F19&gt;$D$28,F19-$D$28,0)</f>
        <v>0</v>
      </c>
      <c r="G20" s="46">
        <f t="shared" si="1"/>
        <v>0</v>
      </c>
      <c r="H20" s="46">
        <f t="shared" si="1"/>
        <v>0</v>
      </c>
      <c r="I20" s="46">
        <f t="shared" si="1"/>
        <v>0</v>
      </c>
      <c r="J20" s="46">
        <f t="shared" si="1"/>
        <v>0</v>
      </c>
      <c r="K20" s="46">
        <f t="shared" si="1"/>
        <v>0</v>
      </c>
      <c r="L20" s="46">
        <f t="shared" si="1"/>
        <v>0</v>
      </c>
      <c r="M20" s="46">
        <f t="shared" si="1"/>
        <v>0</v>
      </c>
      <c r="N20" s="46">
        <f t="shared" si="1"/>
        <v>0</v>
      </c>
      <c r="O20" s="46">
        <f t="shared" si="1"/>
        <v>0</v>
      </c>
      <c r="P20" s="46">
        <f t="shared" si="1"/>
        <v>0</v>
      </c>
    </row>
    <row r="21" spans="1:16" s="37" customFormat="1" ht="32.25" thickBot="1">
      <c r="A21" s="42"/>
      <c r="B21" s="78" t="s">
        <v>10</v>
      </c>
      <c r="C21" s="78"/>
      <c r="D21" s="78"/>
      <c r="E21" s="79"/>
      <c r="F21" s="43" t="s">
        <v>35</v>
      </c>
      <c r="G21" s="47" t="s">
        <v>36</v>
      </c>
      <c r="H21" s="43" t="s">
        <v>37</v>
      </c>
      <c r="I21" s="47" t="s">
        <v>38</v>
      </c>
      <c r="J21" s="43" t="s">
        <v>39</v>
      </c>
      <c r="K21" s="47" t="s">
        <v>40</v>
      </c>
      <c r="L21" s="43" t="s">
        <v>41</v>
      </c>
      <c r="M21" s="47" t="s">
        <v>42</v>
      </c>
      <c r="N21" s="43" t="s">
        <v>43</v>
      </c>
      <c r="O21" s="47" t="s">
        <v>44</v>
      </c>
      <c r="P21" s="43" t="s">
        <v>45</v>
      </c>
    </row>
    <row r="22" spans="1:16" s="37" customFormat="1" ht="15.75">
      <c r="A22" s="42"/>
      <c r="B22" s="80" t="s">
        <v>22</v>
      </c>
      <c r="C22" s="80"/>
      <c r="D22" s="80"/>
      <c r="E22" s="81"/>
      <c r="F22" s="44">
        <f>SUM(MARS!D24:D28,MARS!F24:F28,MARS!I24:I28)</f>
        <v>0</v>
      </c>
      <c r="G22" s="48">
        <f>SUM(MARS!D31:D35,MARS!F31:F35,MARS!I31:I35)</f>
        <v>0</v>
      </c>
      <c r="H22" s="44">
        <f>SUM(MARS!D38:D40,MARS!F38:F40,MARS!I38:I40,AVRIL!D10:D11,AVRIL!F10:F11,AVRIL!I10:I11)</f>
        <v>0</v>
      </c>
      <c r="I22" s="48">
        <f>SUM(AVRIL!D14:D18,AVRIL!F14:F18,AVRIL!I14:I18)</f>
        <v>0</v>
      </c>
      <c r="J22" s="44">
        <f>SUM(AVRIL!D21:D25,AVRIL!F21:F25,AVRIL!I21:I25)</f>
        <v>0</v>
      </c>
      <c r="K22" s="48">
        <f>SUM(AVRIL!D28:D32,AVRIL!F28:F32,AVRIL!I28:I32)</f>
        <v>0</v>
      </c>
      <c r="L22" s="44">
        <f>SUM(MAI!D19:D23,MAI!F19:F23,MAI!I19:I23)</f>
        <v>0</v>
      </c>
      <c r="M22" s="48">
        <f>SUM(MAI!D26:D30,MAI!F26:F30,MAI!I26:I30)</f>
        <v>0</v>
      </c>
      <c r="N22" s="44">
        <f>SUM(MAI!D33:D37,MAI!F33:F37,MAI!I33:I37)</f>
        <v>0</v>
      </c>
      <c r="O22" s="48">
        <f>SUM(MAI!D40,MAI!F40,MAI!I40,JUIN!D10:D13,JUIN!F10:F13,JUIN!I10:I13)</f>
        <v>0</v>
      </c>
      <c r="P22" s="44">
        <f>SUM(JUIN!D16:D20,JUIN!F16:F20,JUIN!I16:I20)</f>
        <v>0</v>
      </c>
    </row>
    <row r="23" spans="1:16" s="37" customFormat="1" ht="16.5" thickBot="1">
      <c r="A23" s="42"/>
      <c r="B23" s="82" t="s">
        <v>23</v>
      </c>
      <c r="C23" s="82"/>
      <c r="D23" s="82"/>
      <c r="E23" s="83"/>
      <c r="F23" s="46">
        <f aca="true" t="shared" si="2" ref="F23:P23">IF(F22&gt;$D$28,F22-$D$28,0)</f>
        <v>0</v>
      </c>
      <c r="G23" s="49">
        <f t="shared" si="2"/>
        <v>0</v>
      </c>
      <c r="H23" s="46">
        <f t="shared" si="2"/>
        <v>0</v>
      </c>
      <c r="I23" s="49">
        <f t="shared" si="2"/>
        <v>0</v>
      </c>
      <c r="J23" s="46">
        <f t="shared" si="2"/>
        <v>0</v>
      </c>
      <c r="K23" s="49">
        <f t="shared" si="2"/>
        <v>0</v>
      </c>
      <c r="L23" s="46">
        <f t="shared" si="2"/>
        <v>0</v>
      </c>
      <c r="M23" s="49">
        <f t="shared" si="2"/>
        <v>0</v>
      </c>
      <c r="N23" s="46">
        <f t="shared" si="2"/>
        <v>0</v>
      </c>
      <c r="O23" s="49">
        <f t="shared" si="2"/>
        <v>0</v>
      </c>
      <c r="P23" s="46">
        <f t="shared" si="2"/>
        <v>0</v>
      </c>
    </row>
    <row r="24" spans="1:16" s="37" customFormat="1" ht="32.25" thickBot="1">
      <c r="A24" s="42"/>
      <c r="B24" s="78" t="s">
        <v>10</v>
      </c>
      <c r="C24" s="78"/>
      <c r="D24" s="78"/>
      <c r="E24" s="79"/>
      <c r="F24" s="43" t="s">
        <v>46</v>
      </c>
      <c r="G24" s="47" t="s">
        <v>47</v>
      </c>
      <c r="H24" s="43" t="s">
        <v>48</v>
      </c>
      <c r="I24" s="43"/>
      <c r="J24" s="43"/>
      <c r="K24" s="42"/>
      <c r="L24" s="42"/>
      <c r="M24" s="42"/>
      <c r="N24" s="42"/>
      <c r="O24" s="42"/>
      <c r="P24" s="42"/>
    </row>
    <row r="25" spans="1:16" s="37" customFormat="1" ht="15.75" customHeight="1">
      <c r="A25" s="42"/>
      <c r="B25" s="80" t="s">
        <v>22</v>
      </c>
      <c r="C25" s="80"/>
      <c r="D25" s="80"/>
      <c r="E25" s="81"/>
      <c r="F25" s="44">
        <f>SUM(JUIN!D23:D27,JUIN!F23:F27,JUIN!I23:I27)</f>
        <v>0</v>
      </c>
      <c r="G25" s="48">
        <f>SUM(JUIN!D30:D34,JUIN!F30:F34,JUIN!I30:I34)</f>
        <v>0</v>
      </c>
      <c r="H25" s="44">
        <f>SUM(JUIN!D37:D39,JUIN!F37:F39,JUIN!I37:I39,JUILLET!D10:D11,JUILLET!F10:F11,JUILLET!I10:I11)</f>
        <v>0</v>
      </c>
      <c r="I25" s="58"/>
      <c r="J25" s="44"/>
      <c r="K25" s="54"/>
      <c r="L25" s="54"/>
      <c r="M25" s="56"/>
      <c r="N25" s="57"/>
      <c r="O25" s="57"/>
      <c r="P25" s="57"/>
    </row>
    <row r="26" spans="1:17" s="37" customFormat="1" ht="15.75" customHeight="1" thickBot="1">
      <c r="A26" s="42"/>
      <c r="B26" s="82" t="s">
        <v>23</v>
      </c>
      <c r="C26" s="82"/>
      <c r="D26" s="82"/>
      <c r="E26" s="83"/>
      <c r="F26" s="46">
        <f>IF(F25&gt;$D$28,F25-$D$28,0)</f>
        <v>0</v>
      </c>
      <c r="G26" s="49">
        <f>IF(G25&gt;$D$28,G25-$D$28,0)</f>
        <v>0</v>
      </c>
      <c r="H26" s="46">
        <f>IF(H25&gt;$D$28,H25-$D$28,0)</f>
        <v>0</v>
      </c>
      <c r="I26" s="59"/>
      <c r="J26" s="46"/>
      <c r="K26" s="54"/>
      <c r="L26" s="54"/>
      <c r="M26" s="56"/>
      <c r="N26" s="57"/>
      <c r="O26" s="57"/>
      <c r="P26" s="57"/>
      <c r="Q26" s="38"/>
    </row>
    <row r="27" spans="1:19" s="37" customFormat="1" ht="15" customHeight="1">
      <c r="A27" s="42"/>
      <c r="B27" s="42"/>
      <c r="C27" s="42"/>
      <c r="D27" s="42"/>
      <c r="E27" s="42"/>
      <c r="F27" s="42"/>
      <c r="G27" s="42"/>
      <c r="H27" s="42"/>
      <c r="I27" s="42"/>
      <c r="J27" s="72"/>
      <c r="K27" s="72"/>
      <c r="L27" s="72"/>
      <c r="M27" s="56"/>
      <c r="N27" s="57"/>
      <c r="O27" s="57"/>
      <c r="P27" s="57"/>
      <c r="Q27" s="38"/>
      <c r="R27" s="4"/>
      <c r="S27" s="4"/>
    </row>
    <row r="28" spans="1:19" s="37" customFormat="1" ht="15" customHeight="1">
      <c r="A28" s="84" t="s">
        <v>113</v>
      </c>
      <c r="B28" s="84"/>
      <c r="C28" s="84"/>
      <c r="D28" s="53">
        <v>1</v>
      </c>
      <c r="E28" s="42"/>
      <c r="F28" s="42"/>
      <c r="G28" s="42"/>
      <c r="H28" s="42"/>
      <c r="I28" s="42"/>
      <c r="J28" s="54"/>
      <c r="K28" s="54"/>
      <c r="L28" s="54"/>
      <c r="M28" s="56"/>
      <c r="N28" s="57"/>
      <c r="O28" s="57"/>
      <c r="P28" s="57"/>
      <c r="Q28" s="38"/>
      <c r="R28" s="4"/>
      <c r="S28" s="4"/>
    </row>
    <row r="29" spans="1:16" s="37" customFormat="1" ht="25.5" customHeight="1">
      <c r="A29" s="42"/>
      <c r="B29" s="73"/>
      <c r="C29" s="73"/>
      <c r="D29" s="55"/>
      <c r="E29" s="42"/>
      <c r="F29" s="42"/>
      <c r="G29" s="42"/>
      <c r="H29" s="42"/>
      <c r="I29" s="42"/>
      <c r="J29" s="54"/>
      <c r="K29" s="54"/>
      <c r="L29" s="54"/>
      <c r="M29" s="56"/>
      <c r="N29" s="42"/>
      <c r="O29" s="42"/>
      <c r="P29" s="42"/>
    </row>
    <row r="30" spans="1:16" ht="15.75">
      <c r="A30" s="40"/>
      <c r="B30" s="74" t="s">
        <v>114</v>
      </c>
      <c r="C30" s="74"/>
      <c r="D30" s="75"/>
      <c r="E30" s="76"/>
      <c r="F30" s="76"/>
      <c r="G30" s="77"/>
      <c r="H30" s="40"/>
      <c r="I30" s="74" t="s">
        <v>115</v>
      </c>
      <c r="J30" s="74"/>
      <c r="K30" s="75"/>
      <c r="L30" s="76"/>
      <c r="M30" s="77"/>
      <c r="N30" s="40"/>
      <c r="O30" s="40"/>
      <c r="P30" s="40"/>
    </row>
    <row r="31" spans="1:16" ht="16.5" thickBot="1">
      <c r="A31" s="40"/>
      <c r="B31" s="40"/>
      <c r="C31" s="40"/>
      <c r="D31" s="40"/>
      <c r="E31" s="40"/>
      <c r="F31" s="40"/>
      <c r="G31" s="40"/>
      <c r="H31" s="40"/>
      <c r="I31" s="40"/>
      <c r="J31" s="40"/>
      <c r="K31" s="40"/>
      <c r="L31" s="40"/>
      <c r="M31" s="40"/>
      <c r="N31" s="40"/>
      <c r="O31" s="40"/>
      <c r="P31" s="40"/>
    </row>
    <row r="32" spans="10:16" ht="15.75">
      <c r="J32" s="63" t="s">
        <v>49</v>
      </c>
      <c r="K32" s="64"/>
      <c r="L32" s="64"/>
      <c r="M32" s="50">
        <f>SUM(F17:P17,F20:P20,F23:P23,F26:J26)</f>
        <v>0</v>
      </c>
      <c r="N32" s="65" t="s">
        <v>51</v>
      </c>
      <c r="O32" s="65"/>
      <c r="P32" s="66"/>
    </row>
    <row r="33" spans="10:16" ht="15.75">
      <c r="J33" s="71" t="s">
        <v>50</v>
      </c>
      <c r="K33" s="72"/>
      <c r="L33" s="72"/>
      <c r="M33" s="51"/>
      <c r="N33" s="67"/>
      <c r="O33" s="67"/>
      <c r="P33" s="68"/>
    </row>
    <row r="34" spans="10:16" ht="16.5" thickBot="1">
      <c r="J34" s="71" t="s">
        <v>52</v>
      </c>
      <c r="K34" s="72"/>
      <c r="L34" s="72"/>
      <c r="M34" s="52">
        <f>M32-M33</f>
        <v>0</v>
      </c>
      <c r="N34" s="67"/>
      <c r="O34" s="67"/>
      <c r="P34" s="68"/>
    </row>
    <row r="35" spans="10:16" ht="16.5" thickBot="1">
      <c r="J35" s="60"/>
      <c r="K35" s="61"/>
      <c r="L35" s="61"/>
      <c r="M35" s="62"/>
      <c r="N35" s="69"/>
      <c r="O35" s="69"/>
      <c r="P35" s="70"/>
    </row>
  </sheetData>
  <sheetProtection selectLockedCells="1" selectUnlockedCells="1"/>
  <mergeCells count="27">
    <mergeCell ref="B17:E17"/>
    <mergeCell ref="B18:E18"/>
    <mergeCell ref="B19:E19"/>
    <mergeCell ref="B20:E20"/>
    <mergeCell ref="B6:P6"/>
    <mergeCell ref="B9:N9"/>
    <mergeCell ref="B11:O11"/>
    <mergeCell ref="B13:O14"/>
    <mergeCell ref="B15:E15"/>
    <mergeCell ref="B16:E16"/>
    <mergeCell ref="B21:E21"/>
    <mergeCell ref="B25:E25"/>
    <mergeCell ref="B22:E22"/>
    <mergeCell ref="B23:E23"/>
    <mergeCell ref="J27:L27"/>
    <mergeCell ref="A28:C28"/>
    <mergeCell ref="B24:E24"/>
    <mergeCell ref="B26:E26"/>
    <mergeCell ref="J32:L32"/>
    <mergeCell ref="N32:P35"/>
    <mergeCell ref="J33:L33"/>
    <mergeCell ref="J34:L34"/>
    <mergeCell ref="B29:C29"/>
    <mergeCell ref="B30:C30"/>
    <mergeCell ref="D30:G30"/>
    <mergeCell ref="I30:J30"/>
    <mergeCell ref="K30:M30"/>
  </mergeCells>
  <printOptions/>
  <pageMargins left="0.7" right="0.7" top="0.75" bottom="0.75" header="0.5118055555555555" footer="0.5118055555555555"/>
  <pageSetup fitToHeight="1" fitToWidth="1" horizontalDpi="300" verticalDpi="300" orientation="landscape" paperSize="9" scale="77" r:id="rId1"/>
</worksheet>
</file>

<file path=xl/worksheets/sheet10.xml><?xml version="1.0" encoding="utf-8"?>
<worksheet xmlns="http://schemas.openxmlformats.org/spreadsheetml/2006/main" xmlns:r="http://schemas.openxmlformats.org/officeDocument/2006/relationships">
  <dimension ref="A1:I42"/>
  <sheetViews>
    <sheetView zoomScalePageLayoutView="0" workbookViewId="0" topLeftCell="A12">
      <selection activeCell="B32" sqref="B32"/>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4</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SUM(Aides!H23:J23)</f>
        <v>0</v>
      </c>
    </row>
    <row r="9" spans="1:9" ht="15">
      <c r="A9" s="14" t="s">
        <v>59</v>
      </c>
      <c r="B9" s="15" t="s">
        <v>60</v>
      </c>
      <c r="C9" s="14" t="s">
        <v>61</v>
      </c>
      <c r="D9" s="14" t="s">
        <v>62</v>
      </c>
      <c r="E9" s="14" t="s">
        <v>63</v>
      </c>
      <c r="F9" s="14" t="s">
        <v>62</v>
      </c>
      <c r="G9" s="16" t="s">
        <v>64</v>
      </c>
      <c r="H9" s="17" t="s">
        <v>65</v>
      </c>
      <c r="I9" s="14" t="s">
        <v>66</v>
      </c>
    </row>
    <row r="10" spans="1:9" ht="11.25" customHeight="1">
      <c r="A10" s="18">
        <f>DATE(C2,C1,1)</f>
        <v>44287</v>
      </c>
      <c r="B10" s="19">
        <f aca="true" t="shared" si="0" ref="B10:B37">WEEKDAY(A10,1)</f>
        <v>5</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44288</v>
      </c>
      <c r="B11" s="19">
        <f t="shared" si="0"/>
        <v>6</v>
      </c>
      <c r="C11" s="20"/>
      <c r="D11" s="21">
        <f t="shared" si="1"/>
      </c>
      <c r="E11" s="20"/>
      <c r="F11" s="21">
        <f t="shared" si="2"/>
      </c>
      <c r="G11" s="22">
        <f t="shared" si="3"/>
      </c>
      <c r="H11" s="22">
        <f t="shared" si="4"/>
      </c>
      <c r="I11" s="3"/>
    </row>
    <row r="12" spans="1:9" ht="11.25" customHeight="1">
      <c r="A12" s="18">
        <f t="shared" si="5"/>
        <v>44289</v>
      </c>
      <c r="B12" s="19">
        <f t="shared" si="0"/>
        <v>7</v>
      </c>
      <c r="C12" s="20"/>
      <c r="D12" s="21">
        <f t="shared" si="1"/>
      </c>
      <c r="E12" s="20"/>
      <c r="F12" s="21">
        <f t="shared" si="2"/>
      </c>
      <c r="G12" s="22">
        <f t="shared" si="3"/>
      </c>
      <c r="H12" s="22">
        <f t="shared" si="4"/>
      </c>
      <c r="I12" s="3"/>
    </row>
    <row r="13" spans="1:9" ht="11.25" customHeight="1">
      <c r="A13" s="18">
        <f t="shared" si="5"/>
        <v>44290</v>
      </c>
      <c r="B13" s="19">
        <f t="shared" si="0"/>
        <v>1</v>
      </c>
      <c r="C13" s="20"/>
      <c r="D13" s="21">
        <f t="shared" si="1"/>
      </c>
      <c r="E13" s="20"/>
      <c r="F13" s="21">
        <f t="shared" si="2"/>
      </c>
      <c r="G13" s="22">
        <f t="shared" si="3"/>
      </c>
      <c r="H13" s="22">
        <f t="shared" si="4"/>
      </c>
      <c r="I13" s="3"/>
    </row>
    <row r="14" spans="1:9" ht="11.25" customHeight="1">
      <c r="A14" s="18">
        <f t="shared" si="5"/>
        <v>44291</v>
      </c>
      <c r="B14" s="19">
        <f t="shared" si="0"/>
        <v>2</v>
      </c>
      <c r="C14" s="20"/>
      <c r="D14" s="21">
        <f t="shared" si="1"/>
      </c>
      <c r="E14" s="20"/>
      <c r="F14" s="21">
        <f t="shared" si="2"/>
      </c>
      <c r="G14" s="22">
        <f t="shared" si="3"/>
      </c>
      <c r="H14" s="22">
        <f t="shared" si="4"/>
      </c>
      <c r="I14" s="3"/>
    </row>
    <row r="15" spans="1:9" ht="11.25" customHeight="1">
      <c r="A15" s="18">
        <f t="shared" si="5"/>
        <v>44292</v>
      </c>
      <c r="B15" s="19">
        <f t="shared" si="0"/>
        <v>3</v>
      </c>
      <c r="C15" s="20"/>
      <c r="D15" s="21">
        <f t="shared" si="1"/>
      </c>
      <c r="E15" s="20"/>
      <c r="F15" s="21">
        <f t="shared" si="2"/>
      </c>
      <c r="G15" s="22">
        <f t="shared" si="3"/>
      </c>
      <c r="H15" s="22">
        <f t="shared" si="4"/>
      </c>
      <c r="I15" s="3"/>
    </row>
    <row r="16" spans="1:9" ht="11.25" customHeight="1">
      <c r="A16" s="18">
        <f t="shared" si="5"/>
        <v>44293</v>
      </c>
      <c r="B16" s="19">
        <f t="shared" si="0"/>
        <v>4</v>
      </c>
      <c r="C16" s="20"/>
      <c r="D16" s="21">
        <f t="shared" si="1"/>
      </c>
      <c r="E16" s="20"/>
      <c r="F16" s="21">
        <f t="shared" si="2"/>
      </c>
      <c r="G16" s="22">
        <f t="shared" si="3"/>
      </c>
      <c r="H16" s="22">
        <f t="shared" si="4"/>
      </c>
      <c r="I16" s="3"/>
    </row>
    <row r="17" spans="1:9" ht="11.25" customHeight="1">
      <c r="A17" s="18">
        <f t="shared" si="5"/>
        <v>44294</v>
      </c>
      <c r="B17" s="19">
        <f t="shared" si="0"/>
        <v>5</v>
      </c>
      <c r="C17" s="20"/>
      <c r="D17" s="21">
        <f t="shared" si="1"/>
      </c>
      <c r="E17" s="20"/>
      <c r="F17" s="21">
        <f t="shared" si="2"/>
      </c>
      <c r="G17" s="22">
        <f t="shared" si="3"/>
      </c>
      <c r="H17" s="22">
        <f t="shared" si="4"/>
      </c>
      <c r="I17" s="3"/>
    </row>
    <row r="18" spans="1:9" ht="11.25" customHeight="1">
      <c r="A18" s="18">
        <f t="shared" si="5"/>
        <v>44295</v>
      </c>
      <c r="B18" s="19">
        <f t="shared" si="0"/>
        <v>6</v>
      </c>
      <c r="C18" s="20"/>
      <c r="D18" s="21">
        <f t="shared" si="1"/>
      </c>
      <c r="E18" s="20"/>
      <c r="F18" s="21">
        <f t="shared" si="2"/>
      </c>
      <c r="G18" s="22">
        <f t="shared" si="3"/>
      </c>
      <c r="H18" s="22">
        <f t="shared" si="4"/>
      </c>
      <c r="I18" s="3"/>
    </row>
    <row r="19" spans="1:9" ht="11.25" customHeight="1">
      <c r="A19" s="18">
        <f t="shared" si="5"/>
        <v>44296</v>
      </c>
      <c r="B19" s="19">
        <f t="shared" si="0"/>
        <v>7</v>
      </c>
      <c r="C19" s="20"/>
      <c r="D19" s="21">
        <f t="shared" si="1"/>
      </c>
      <c r="E19" s="20"/>
      <c r="F19" s="21">
        <f t="shared" si="2"/>
      </c>
      <c r="G19" s="22">
        <f t="shared" si="3"/>
      </c>
      <c r="H19" s="22">
        <f t="shared" si="4"/>
      </c>
      <c r="I19" s="3"/>
    </row>
    <row r="20" spans="1:9" ht="11.25" customHeight="1">
      <c r="A20" s="18">
        <f t="shared" si="5"/>
        <v>44297</v>
      </c>
      <c r="B20" s="19">
        <f t="shared" si="0"/>
        <v>1</v>
      </c>
      <c r="C20" s="20"/>
      <c r="D20" s="21">
        <f t="shared" si="1"/>
      </c>
      <c r="E20" s="20"/>
      <c r="F20" s="21">
        <f t="shared" si="2"/>
      </c>
      <c r="G20" s="22">
        <f t="shared" si="3"/>
      </c>
      <c r="H20" s="22">
        <f t="shared" si="4"/>
      </c>
      <c r="I20" s="3"/>
    </row>
    <row r="21" spans="1:9" ht="11.25" customHeight="1">
      <c r="A21" s="18">
        <f t="shared" si="5"/>
        <v>44298</v>
      </c>
      <c r="B21" s="19">
        <f t="shared" si="0"/>
        <v>2</v>
      </c>
      <c r="C21" s="20"/>
      <c r="D21" s="21">
        <f t="shared" si="1"/>
      </c>
      <c r="E21" s="20"/>
      <c r="F21" s="21">
        <f t="shared" si="2"/>
      </c>
      <c r="G21" s="22">
        <f t="shared" si="3"/>
      </c>
      <c r="H21" s="22">
        <f t="shared" si="4"/>
      </c>
      <c r="I21" s="3"/>
    </row>
    <row r="22" spans="1:9" ht="11.25" customHeight="1">
      <c r="A22" s="18">
        <f t="shared" si="5"/>
        <v>44299</v>
      </c>
      <c r="B22" s="19">
        <f t="shared" si="0"/>
        <v>3</v>
      </c>
      <c r="C22" s="20"/>
      <c r="D22" s="21">
        <f t="shared" si="1"/>
      </c>
      <c r="E22" s="20"/>
      <c r="F22" s="21">
        <f t="shared" si="2"/>
      </c>
      <c r="G22" s="22">
        <f t="shared" si="3"/>
      </c>
      <c r="H22" s="22">
        <f t="shared" si="4"/>
      </c>
      <c r="I22" s="3"/>
    </row>
    <row r="23" spans="1:9" ht="11.25" customHeight="1">
      <c r="A23" s="18">
        <f t="shared" si="5"/>
        <v>44300</v>
      </c>
      <c r="B23" s="19">
        <f t="shared" si="0"/>
        <v>4</v>
      </c>
      <c r="C23" s="20"/>
      <c r="D23" s="21">
        <f t="shared" si="1"/>
      </c>
      <c r="E23" s="20"/>
      <c r="F23" s="21">
        <f t="shared" si="2"/>
      </c>
      <c r="G23" s="22">
        <f t="shared" si="3"/>
      </c>
      <c r="H23" s="22">
        <f t="shared" si="4"/>
      </c>
      <c r="I23" s="3"/>
    </row>
    <row r="24" spans="1:9" ht="11.25" customHeight="1">
      <c r="A24" s="18">
        <f t="shared" si="5"/>
        <v>44301</v>
      </c>
      <c r="B24" s="19">
        <f t="shared" si="0"/>
        <v>5</v>
      </c>
      <c r="C24" s="20"/>
      <c r="D24" s="21">
        <f t="shared" si="1"/>
      </c>
      <c r="E24" s="20"/>
      <c r="F24" s="21">
        <f t="shared" si="2"/>
      </c>
      <c r="G24" s="22">
        <f t="shared" si="3"/>
      </c>
      <c r="H24" s="22">
        <f t="shared" si="4"/>
      </c>
      <c r="I24" s="3"/>
    </row>
    <row r="25" spans="1:9" ht="11.25" customHeight="1">
      <c r="A25" s="18">
        <f t="shared" si="5"/>
        <v>44302</v>
      </c>
      <c r="B25" s="19">
        <f t="shared" si="0"/>
        <v>6</v>
      </c>
      <c r="C25" s="20"/>
      <c r="D25" s="21">
        <f t="shared" si="1"/>
      </c>
      <c r="E25" s="20"/>
      <c r="F25" s="21">
        <f t="shared" si="2"/>
      </c>
      <c r="G25" s="22">
        <f t="shared" si="3"/>
      </c>
      <c r="H25" s="22">
        <f t="shared" si="4"/>
      </c>
      <c r="I25" s="3"/>
    </row>
    <row r="26" spans="1:9" ht="11.25" customHeight="1">
      <c r="A26" s="18">
        <f t="shared" si="5"/>
        <v>44303</v>
      </c>
      <c r="B26" s="19">
        <f t="shared" si="0"/>
        <v>7</v>
      </c>
      <c r="C26" s="20"/>
      <c r="D26" s="21">
        <f t="shared" si="1"/>
      </c>
      <c r="E26" s="20"/>
      <c r="F26" s="21">
        <f t="shared" si="2"/>
      </c>
      <c r="G26" s="22">
        <f t="shared" si="3"/>
      </c>
      <c r="H26" s="22">
        <f t="shared" si="4"/>
      </c>
      <c r="I26" s="3"/>
    </row>
    <row r="27" spans="1:9" ht="11.25" customHeight="1">
      <c r="A27" s="18">
        <f t="shared" si="5"/>
        <v>44304</v>
      </c>
      <c r="B27" s="19">
        <f t="shared" si="0"/>
        <v>1</v>
      </c>
      <c r="C27" s="20"/>
      <c r="D27" s="21">
        <f t="shared" si="1"/>
      </c>
      <c r="E27" s="20"/>
      <c r="F27" s="21">
        <f t="shared" si="2"/>
      </c>
      <c r="G27" s="22">
        <f t="shared" si="3"/>
      </c>
      <c r="H27" s="22">
        <f t="shared" si="4"/>
      </c>
      <c r="I27" s="3"/>
    </row>
    <row r="28" spans="1:9" ht="11.25" customHeight="1">
      <c r="A28" s="18">
        <f t="shared" si="5"/>
        <v>44305</v>
      </c>
      <c r="B28" s="19">
        <f t="shared" si="0"/>
        <v>2</v>
      </c>
      <c r="C28" s="20"/>
      <c r="D28" s="21">
        <f t="shared" si="1"/>
      </c>
      <c r="E28" s="20"/>
      <c r="F28" s="21">
        <f t="shared" si="2"/>
      </c>
      <c r="G28" s="22">
        <f t="shared" si="3"/>
      </c>
      <c r="H28" s="22">
        <f t="shared" si="4"/>
      </c>
      <c r="I28" s="3"/>
    </row>
    <row r="29" spans="1:9" ht="11.25" customHeight="1">
      <c r="A29" s="18">
        <f t="shared" si="5"/>
        <v>44306</v>
      </c>
      <c r="B29" s="19">
        <f t="shared" si="0"/>
        <v>3</v>
      </c>
      <c r="C29" s="20"/>
      <c r="D29" s="21">
        <f t="shared" si="1"/>
      </c>
      <c r="E29" s="20"/>
      <c r="F29" s="21">
        <f t="shared" si="2"/>
      </c>
      <c r="G29" s="22">
        <f t="shared" si="3"/>
      </c>
      <c r="H29" s="22">
        <f t="shared" si="4"/>
      </c>
      <c r="I29" s="3"/>
    </row>
    <row r="30" spans="1:9" ht="11.25" customHeight="1">
      <c r="A30" s="18">
        <f t="shared" si="5"/>
        <v>44307</v>
      </c>
      <c r="B30" s="19">
        <f t="shared" si="0"/>
        <v>4</v>
      </c>
      <c r="C30" s="20"/>
      <c r="D30" s="21">
        <f t="shared" si="1"/>
      </c>
      <c r="E30" s="20"/>
      <c r="F30" s="21">
        <f t="shared" si="2"/>
      </c>
      <c r="G30" s="22">
        <f t="shared" si="3"/>
      </c>
      <c r="H30" s="22">
        <f t="shared" si="4"/>
      </c>
      <c r="I30" s="3"/>
    </row>
    <row r="31" spans="1:9" ht="11.25" customHeight="1">
      <c r="A31" s="18">
        <f t="shared" si="5"/>
        <v>44308</v>
      </c>
      <c r="B31" s="19">
        <f t="shared" si="0"/>
        <v>5</v>
      </c>
      <c r="C31" s="20"/>
      <c r="D31" s="21">
        <f t="shared" si="1"/>
      </c>
      <c r="E31" s="20"/>
      <c r="F31" s="21">
        <f t="shared" si="2"/>
      </c>
      <c r="G31" s="22">
        <f t="shared" si="3"/>
      </c>
      <c r="H31" s="22">
        <f t="shared" si="4"/>
      </c>
      <c r="I31" s="3"/>
    </row>
    <row r="32" spans="1:9" ht="11.25" customHeight="1">
      <c r="A32" s="18">
        <f t="shared" si="5"/>
        <v>44309</v>
      </c>
      <c r="B32" s="19">
        <f t="shared" si="0"/>
        <v>6</v>
      </c>
      <c r="C32" s="20"/>
      <c r="D32" s="21">
        <f t="shared" si="1"/>
      </c>
      <c r="E32" s="20"/>
      <c r="F32" s="21">
        <f t="shared" si="2"/>
      </c>
      <c r="G32" s="22">
        <f t="shared" si="3"/>
      </c>
      <c r="H32" s="22">
        <f t="shared" si="4"/>
      </c>
      <c r="I32" s="3"/>
    </row>
    <row r="33" spans="1:9" ht="11.25" customHeight="1">
      <c r="A33" s="18">
        <f t="shared" si="5"/>
        <v>44310</v>
      </c>
      <c r="B33" s="19">
        <f t="shared" si="0"/>
        <v>7</v>
      </c>
      <c r="C33" s="20"/>
      <c r="D33" s="21">
        <f t="shared" si="1"/>
      </c>
      <c r="E33" s="20"/>
      <c r="F33" s="21">
        <f t="shared" si="2"/>
      </c>
      <c r="G33" s="22">
        <f t="shared" si="3"/>
      </c>
      <c r="H33" s="22">
        <f t="shared" si="4"/>
      </c>
      <c r="I33" s="3"/>
    </row>
    <row r="34" spans="1:9" ht="11.25" customHeight="1">
      <c r="A34" s="18">
        <f t="shared" si="5"/>
        <v>44311</v>
      </c>
      <c r="B34" s="19">
        <f t="shared" si="0"/>
        <v>1</v>
      </c>
      <c r="C34" s="20"/>
      <c r="D34" s="21">
        <f t="shared" si="1"/>
      </c>
      <c r="E34" s="20"/>
      <c r="F34" s="21">
        <f t="shared" si="2"/>
      </c>
      <c r="G34" s="22">
        <f t="shared" si="3"/>
      </c>
      <c r="H34" s="22">
        <f t="shared" si="4"/>
      </c>
      <c r="I34" s="3"/>
    </row>
    <row r="35" spans="1:9" ht="11.25" customHeight="1">
      <c r="A35" s="18">
        <f t="shared" si="5"/>
        <v>44312</v>
      </c>
      <c r="B35" s="19">
        <f t="shared" si="0"/>
        <v>2</v>
      </c>
      <c r="C35" s="20"/>
      <c r="D35" s="21">
        <f t="shared" si="1"/>
      </c>
      <c r="E35" s="20"/>
      <c r="F35" s="21">
        <f t="shared" si="2"/>
      </c>
      <c r="G35" s="22">
        <f t="shared" si="3"/>
      </c>
      <c r="H35" s="22">
        <f t="shared" si="4"/>
      </c>
      <c r="I35" s="3"/>
    </row>
    <row r="36" spans="1:9" ht="11.25" customHeight="1">
      <c r="A36" s="18">
        <f t="shared" si="5"/>
        <v>44313</v>
      </c>
      <c r="B36" s="19">
        <f t="shared" si="0"/>
        <v>3</v>
      </c>
      <c r="C36" s="20"/>
      <c r="D36" s="21">
        <f t="shared" si="1"/>
      </c>
      <c r="E36" s="20"/>
      <c r="F36" s="21">
        <f t="shared" si="2"/>
      </c>
      <c r="G36" s="22">
        <f t="shared" si="3"/>
      </c>
      <c r="H36" s="22">
        <f t="shared" si="4"/>
      </c>
      <c r="I36" s="3"/>
    </row>
    <row r="37" spans="1:9" ht="11.25" customHeight="1">
      <c r="A37" s="18">
        <f t="shared" si="5"/>
        <v>44314</v>
      </c>
      <c r="B37" s="19">
        <f t="shared" si="0"/>
        <v>4</v>
      </c>
      <c r="C37" s="20"/>
      <c r="D37" s="21">
        <f t="shared" si="1"/>
      </c>
      <c r="E37" s="20"/>
      <c r="F37" s="21">
        <f t="shared" si="2"/>
      </c>
      <c r="G37" s="22">
        <f t="shared" si="3"/>
      </c>
      <c r="H37" s="22">
        <f t="shared" si="4"/>
      </c>
      <c r="I37" s="3"/>
    </row>
    <row r="38" spans="1:9" ht="11.25" customHeight="1">
      <c r="A38" s="18">
        <f>IF(MONTH(A37+1)=$C$1,A37+1,"")</f>
        <v>44315</v>
      </c>
      <c r="B38" s="19">
        <f>IF(A38&lt;&gt;"",WEEKDAY(A38,1),"")</f>
        <v>5</v>
      </c>
      <c r="C38" s="20"/>
      <c r="D38" s="21">
        <f t="shared" si="1"/>
      </c>
      <c r="E38" s="20"/>
      <c r="F38" s="21">
        <f t="shared" si="2"/>
      </c>
      <c r="G38" s="22">
        <f t="shared" si="3"/>
      </c>
      <c r="H38" s="22">
        <f t="shared" si="4"/>
      </c>
      <c r="I38" s="3"/>
    </row>
    <row r="39" spans="1:9" ht="11.25" customHeight="1">
      <c r="A39" s="18">
        <f>IF(MONTH(A37+2)=$C$1,A38+1,"")</f>
        <v>44316</v>
      </c>
      <c r="B39" s="19">
        <f>IF(A39&lt;&gt;"",WEEKDAY(A39,1),"")</f>
        <v>6</v>
      </c>
      <c r="C39" s="20"/>
      <c r="D39" s="21">
        <f t="shared" si="1"/>
      </c>
      <c r="E39" s="20"/>
      <c r="F39" s="21">
        <f t="shared" si="2"/>
      </c>
      <c r="G39" s="22">
        <f t="shared" si="3"/>
      </c>
      <c r="H39" s="22">
        <f t="shared" si="4"/>
      </c>
      <c r="I39" s="3"/>
    </row>
    <row r="40" spans="1:9" ht="11.25" customHeight="1">
      <c r="A40" s="23">
        <f>IF(MONTH(A37+3)=$C$1,A39+1,"")</f>
      </c>
      <c r="B40" s="24">
        <f>IF(A40&lt;&gt;"",WEEKDAY(A40,1),"")</f>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I42"/>
  <sheetViews>
    <sheetView zoomScalePageLayoutView="0" workbookViewId="0" topLeftCell="A15">
      <selection activeCell="A19" sqref="A19:IV19"/>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5</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SUM(Aides!K23:N23)</f>
        <v>0</v>
      </c>
    </row>
    <row r="9" spans="1:9" ht="15">
      <c r="A9" s="14" t="s">
        <v>59</v>
      </c>
      <c r="B9" s="15" t="s">
        <v>60</v>
      </c>
      <c r="C9" s="14" t="s">
        <v>61</v>
      </c>
      <c r="D9" s="14" t="s">
        <v>62</v>
      </c>
      <c r="E9" s="14" t="s">
        <v>63</v>
      </c>
      <c r="F9" s="14" t="s">
        <v>62</v>
      </c>
      <c r="G9" s="16" t="s">
        <v>64</v>
      </c>
      <c r="H9" s="17" t="s">
        <v>65</v>
      </c>
      <c r="I9" s="14" t="s">
        <v>66</v>
      </c>
    </row>
    <row r="10" spans="1:9" ht="11.25" customHeight="1">
      <c r="A10" s="18">
        <f>DATE(C2,C1,1)</f>
        <v>44317</v>
      </c>
      <c r="B10" s="19">
        <f aca="true" t="shared" si="0" ref="B10:B37">WEEKDAY(A10,1)</f>
        <v>7</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44318</v>
      </c>
      <c r="B11" s="19">
        <f t="shared" si="0"/>
        <v>1</v>
      </c>
      <c r="C11" s="20"/>
      <c r="D11" s="21">
        <f t="shared" si="1"/>
      </c>
      <c r="E11" s="20"/>
      <c r="F11" s="21">
        <f t="shared" si="2"/>
      </c>
      <c r="G11" s="22">
        <f t="shared" si="3"/>
      </c>
      <c r="H11" s="22">
        <f t="shared" si="4"/>
      </c>
      <c r="I11" s="3"/>
    </row>
    <row r="12" spans="1:9" ht="11.25" customHeight="1">
      <c r="A12" s="18">
        <f t="shared" si="5"/>
        <v>44319</v>
      </c>
      <c r="B12" s="19">
        <f t="shared" si="0"/>
        <v>2</v>
      </c>
      <c r="C12" s="20"/>
      <c r="D12" s="21">
        <f t="shared" si="1"/>
      </c>
      <c r="E12" s="20"/>
      <c r="F12" s="21">
        <f t="shared" si="2"/>
      </c>
      <c r="G12" s="22">
        <f t="shared" si="3"/>
      </c>
      <c r="H12" s="22">
        <f t="shared" si="4"/>
      </c>
      <c r="I12" s="3"/>
    </row>
    <row r="13" spans="1:9" ht="11.25" customHeight="1">
      <c r="A13" s="18">
        <f t="shared" si="5"/>
        <v>44320</v>
      </c>
      <c r="B13" s="19">
        <f t="shared" si="0"/>
        <v>3</v>
      </c>
      <c r="C13" s="20"/>
      <c r="D13" s="21">
        <f t="shared" si="1"/>
      </c>
      <c r="E13" s="20"/>
      <c r="F13" s="21">
        <f t="shared" si="2"/>
      </c>
      <c r="G13" s="22">
        <f t="shared" si="3"/>
      </c>
      <c r="H13" s="22">
        <f t="shared" si="4"/>
      </c>
      <c r="I13" s="3"/>
    </row>
    <row r="14" spans="1:9" ht="11.25" customHeight="1">
      <c r="A14" s="18">
        <f t="shared" si="5"/>
        <v>44321</v>
      </c>
      <c r="B14" s="19">
        <f t="shared" si="0"/>
        <v>4</v>
      </c>
      <c r="C14" s="20"/>
      <c r="D14" s="21">
        <f t="shared" si="1"/>
      </c>
      <c r="E14" s="20"/>
      <c r="F14" s="21">
        <f t="shared" si="2"/>
      </c>
      <c r="G14" s="22">
        <f t="shared" si="3"/>
      </c>
      <c r="H14" s="22">
        <f t="shared" si="4"/>
      </c>
      <c r="I14" s="3"/>
    </row>
    <row r="15" spans="1:9" ht="11.25" customHeight="1">
      <c r="A15" s="18">
        <f t="shared" si="5"/>
        <v>44322</v>
      </c>
      <c r="B15" s="19">
        <f t="shared" si="0"/>
        <v>5</v>
      </c>
      <c r="C15" s="20"/>
      <c r="D15" s="21">
        <f t="shared" si="1"/>
      </c>
      <c r="E15" s="20"/>
      <c r="F15" s="21">
        <f t="shared" si="2"/>
      </c>
      <c r="G15" s="22">
        <f t="shared" si="3"/>
      </c>
      <c r="H15" s="22">
        <f t="shared" si="4"/>
      </c>
      <c r="I15" s="3"/>
    </row>
    <row r="16" spans="1:9" ht="11.25" customHeight="1">
      <c r="A16" s="18">
        <f t="shared" si="5"/>
        <v>44323</v>
      </c>
      <c r="B16" s="19">
        <f t="shared" si="0"/>
        <v>6</v>
      </c>
      <c r="C16" s="20"/>
      <c r="D16" s="21">
        <f t="shared" si="1"/>
      </c>
      <c r="E16" s="20"/>
      <c r="F16" s="21">
        <f t="shared" si="2"/>
      </c>
      <c r="G16" s="22">
        <f t="shared" si="3"/>
      </c>
      <c r="H16" s="22">
        <f t="shared" si="4"/>
      </c>
      <c r="I16" s="3"/>
    </row>
    <row r="17" spans="1:9" ht="11.25" customHeight="1">
      <c r="A17" s="18">
        <f t="shared" si="5"/>
        <v>44324</v>
      </c>
      <c r="B17" s="19">
        <f t="shared" si="0"/>
        <v>7</v>
      </c>
      <c r="C17" s="20"/>
      <c r="D17" s="21">
        <f t="shared" si="1"/>
      </c>
      <c r="E17" s="20"/>
      <c r="F17" s="21">
        <f t="shared" si="2"/>
      </c>
      <c r="G17" s="22">
        <f t="shared" si="3"/>
      </c>
      <c r="H17" s="22">
        <f t="shared" si="4"/>
      </c>
      <c r="I17" s="3"/>
    </row>
    <row r="18" spans="1:9" ht="11.25" customHeight="1">
      <c r="A18" s="18">
        <f t="shared" si="5"/>
        <v>44325</v>
      </c>
      <c r="B18" s="19">
        <f t="shared" si="0"/>
        <v>1</v>
      </c>
      <c r="C18" s="20"/>
      <c r="D18" s="21">
        <f t="shared" si="1"/>
      </c>
      <c r="E18" s="20"/>
      <c r="F18" s="21">
        <f t="shared" si="2"/>
      </c>
      <c r="G18" s="22">
        <f t="shared" si="3"/>
      </c>
      <c r="H18" s="22">
        <f t="shared" si="4"/>
      </c>
      <c r="I18" s="3"/>
    </row>
    <row r="19" spans="1:9" ht="11.25" customHeight="1">
      <c r="A19" s="18">
        <f t="shared" si="5"/>
        <v>44326</v>
      </c>
      <c r="B19" s="19">
        <f t="shared" si="0"/>
        <v>2</v>
      </c>
      <c r="C19" s="20"/>
      <c r="D19" s="21">
        <f t="shared" si="1"/>
      </c>
      <c r="E19" s="20"/>
      <c r="F19" s="21">
        <f t="shared" si="2"/>
      </c>
      <c r="G19" s="22">
        <f t="shared" si="3"/>
      </c>
      <c r="H19" s="22">
        <f t="shared" si="4"/>
      </c>
      <c r="I19" s="3"/>
    </row>
    <row r="20" spans="1:9" ht="11.25" customHeight="1">
      <c r="A20" s="18">
        <f t="shared" si="5"/>
        <v>44327</v>
      </c>
      <c r="B20" s="19">
        <f t="shared" si="0"/>
        <v>3</v>
      </c>
      <c r="C20" s="20"/>
      <c r="D20" s="21">
        <f t="shared" si="1"/>
      </c>
      <c r="E20" s="20"/>
      <c r="F20" s="21">
        <f t="shared" si="2"/>
      </c>
      <c r="G20" s="22">
        <f t="shared" si="3"/>
      </c>
      <c r="H20" s="22">
        <f t="shared" si="4"/>
      </c>
      <c r="I20" s="3"/>
    </row>
    <row r="21" spans="1:9" ht="11.25" customHeight="1">
      <c r="A21" s="18">
        <f t="shared" si="5"/>
        <v>44328</v>
      </c>
      <c r="B21" s="19">
        <f t="shared" si="0"/>
        <v>4</v>
      </c>
      <c r="C21" s="20"/>
      <c r="D21" s="21">
        <f t="shared" si="1"/>
      </c>
      <c r="E21" s="20"/>
      <c r="F21" s="21">
        <f t="shared" si="2"/>
      </c>
      <c r="G21" s="22">
        <f t="shared" si="3"/>
      </c>
      <c r="H21" s="22">
        <f t="shared" si="4"/>
      </c>
      <c r="I21" s="3"/>
    </row>
    <row r="22" spans="1:9" ht="11.25" customHeight="1">
      <c r="A22" s="18">
        <f t="shared" si="5"/>
        <v>44329</v>
      </c>
      <c r="B22" s="19">
        <f t="shared" si="0"/>
        <v>5</v>
      </c>
      <c r="C22" s="20"/>
      <c r="D22" s="21">
        <f t="shared" si="1"/>
      </c>
      <c r="E22" s="20"/>
      <c r="F22" s="21">
        <f t="shared" si="2"/>
      </c>
      <c r="G22" s="22">
        <f t="shared" si="3"/>
      </c>
      <c r="H22" s="22">
        <f t="shared" si="4"/>
      </c>
      <c r="I22" s="3"/>
    </row>
    <row r="23" spans="1:9" ht="11.25" customHeight="1">
      <c r="A23" s="18">
        <f t="shared" si="5"/>
        <v>44330</v>
      </c>
      <c r="B23" s="19">
        <f t="shared" si="0"/>
        <v>6</v>
      </c>
      <c r="C23" s="20"/>
      <c r="D23" s="21">
        <f t="shared" si="1"/>
      </c>
      <c r="E23" s="20"/>
      <c r="F23" s="21">
        <f t="shared" si="2"/>
      </c>
      <c r="G23" s="22">
        <f t="shared" si="3"/>
      </c>
      <c r="H23" s="22">
        <f t="shared" si="4"/>
      </c>
      <c r="I23" s="3"/>
    </row>
    <row r="24" spans="1:9" ht="11.25" customHeight="1">
      <c r="A24" s="18">
        <f t="shared" si="5"/>
        <v>44331</v>
      </c>
      <c r="B24" s="19">
        <f t="shared" si="0"/>
        <v>7</v>
      </c>
      <c r="C24" s="20"/>
      <c r="D24" s="21">
        <f t="shared" si="1"/>
      </c>
      <c r="E24" s="20"/>
      <c r="F24" s="21">
        <f t="shared" si="2"/>
      </c>
      <c r="G24" s="22">
        <f t="shared" si="3"/>
      </c>
      <c r="H24" s="22">
        <f t="shared" si="4"/>
      </c>
      <c r="I24" s="3"/>
    </row>
    <row r="25" spans="1:9" ht="11.25" customHeight="1">
      <c r="A25" s="18">
        <f t="shared" si="5"/>
        <v>44332</v>
      </c>
      <c r="B25" s="19">
        <f t="shared" si="0"/>
        <v>1</v>
      </c>
      <c r="C25" s="20"/>
      <c r="D25" s="21">
        <f t="shared" si="1"/>
      </c>
      <c r="E25" s="20"/>
      <c r="F25" s="21">
        <f t="shared" si="2"/>
      </c>
      <c r="G25" s="22">
        <f t="shared" si="3"/>
      </c>
      <c r="H25" s="22">
        <f t="shared" si="4"/>
      </c>
      <c r="I25" s="3"/>
    </row>
    <row r="26" spans="1:9" ht="11.25" customHeight="1">
      <c r="A26" s="18">
        <f t="shared" si="5"/>
        <v>44333</v>
      </c>
      <c r="B26" s="19">
        <f t="shared" si="0"/>
        <v>2</v>
      </c>
      <c r="C26" s="20"/>
      <c r="D26" s="21">
        <f t="shared" si="1"/>
      </c>
      <c r="E26" s="20"/>
      <c r="F26" s="21">
        <f t="shared" si="2"/>
      </c>
      <c r="G26" s="22">
        <f t="shared" si="3"/>
      </c>
      <c r="H26" s="22">
        <f t="shared" si="4"/>
      </c>
      <c r="I26" s="3"/>
    </row>
    <row r="27" spans="1:9" ht="11.25" customHeight="1">
      <c r="A27" s="18">
        <f t="shared" si="5"/>
        <v>44334</v>
      </c>
      <c r="B27" s="19">
        <f t="shared" si="0"/>
        <v>3</v>
      </c>
      <c r="C27" s="20"/>
      <c r="D27" s="21">
        <f t="shared" si="1"/>
      </c>
      <c r="E27" s="20"/>
      <c r="F27" s="21">
        <f t="shared" si="2"/>
      </c>
      <c r="G27" s="22">
        <f t="shared" si="3"/>
      </c>
      <c r="H27" s="22">
        <f t="shared" si="4"/>
      </c>
      <c r="I27" s="3"/>
    </row>
    <row r="28" spans="1:9" ht="11.25" customHeight="1">
      <c r="A28" s="18">
        <f t="shared" si="5"/>
        <v>44335</v>
      </c>
      <c r="B28" s="19">
        <f t="shared" si="0"/>
        <v>4</v>
      </c>
      <c r="C28" s="20"/>
      <c r="D28" s="21">
        <f t="shared" si="1"/>
      </c>
      <c r="E28" s="20"/>
      <c r="F28" s="21">
        <f t="shared" si="2"/>
      </c>
      <c r="G28" s="22">
        <f t="shared" si="3"/>
      </c>
      <c r="H28" s="22">
        <f t="shared" si="4"/>
      </c>
      <c r="I28" s="3"/>
    </row>
    <row r="29" spans="1:9" ht="11.25" customHeight="1">
      <c r="A29" s="18">
        <f t="shared" si="5"/>
        <v>44336</v>
      </c>
      <c r="B29" s="19">
        <f t="shared" si="0"/>
        <v>5</v>
      </c>
      <c r="C29" s="20"/>
      <c r="D29" s="21">
        <f t="shared" si="1"/>
      </c>
      <c r="E29" s="20"/>
      <c r="F29" s="21">
        <f t="shared" si="2"/>
      </c>
      <c r="G29" s="22">
        <f t="shared" si="3"/>
      </c>
      <c r="H29" s="22">
        <f t="shared" si="4"/>
      </c>
      <c r="I29" s="3"/>
    </row>
    <row r="30" spans="1:9" ht="11.25" customHeight="1">
      <c r="A30" s="18">
        <f t="shared" si="5"/>
        <v>44337</v>
      </c>
      <c r="B30" s="19">
        <f t="shared" si="0"/>
        <v>6</v>
      </c>
      <c r="C30" s="20"/>
      <c r="D30" s="21">
        <f t="shared" si="1"/>
      </c>
      <c r="E30" s="20"/>
      <c r="F30" s="21">
        <f t="shared" si="2"/>
      </c>
      <c r="G30" s="22">
        <f t="shared" si="3"/>
      </c>
      <c r="H30" s="22">
        <f t="shared" si="4"/>
      </c>
      <c r="I30" s="3"/>
    </row>
    <row r="31" spans="1:9" ht="11.25" customHeight="1">
      <c r="A31" s="18">
        <f t="shared" si="5"/>
        <v>44338</v>
      </c>
      <c r="B31" s="19">
        <f t="shared" si="0"/>
        <v>7</v>
      </c>
      <c r="C31" s="20"/>
      <c r="D31" s="21">
        <f t="shared" si="1"/>
      </c>
      <c r="E31" s="20"/>
      <c r="F31" s="21">
        <f t="shared" si="2"/>
      </c>
      <c r="G31" s="22">
        <f t="shared" si="3"/>
      </c>
      <c r="H31" s="22">
        <f t="shared" si="4"/>
      </c>
      <c r="I31" s="3"/>
    </row>
    <row r="32" spans="1:9" ht="11.25" customHeight="1">
      <c r="A32" s="18">
        <f t="shared" si="5"/>
        <v>44339</v>
      </c>
      <c r="B32" s="19">
        <f t="shared" si="0"/>
        <v>1</v>
      </c>
      <c r="C32" s="20"/>
      <c r="D32" s="21">
        <f t="shared" si="1"/>
      </c>
      <c r="E32" s="20"/>
      <c r="F32" s="21">
        <f t="shared" si="2"/>
      </c>
      <c r="G32" s="22">
        <f t="shared" si="3"/>
      </c>
      <c r="H32" s="22">
        <f t="shared" si="4"/>
      </c>
      <c r="I32" s="3"/>
    </row>
    <row r="33" spans="1:9" ht="11.25" customHeight="1">
      <c r="A33" s="18">
        <f t="shared" si="5"/>
        <v>44340</v>
      </c>
      <c r="B33" s="19">
        <f t="shared" si="0"/>
        <v>2</v>
      </c>
      <c r="C33" s="20"/>
      <c r="D33" s="21">
        <f t="shared" si="1"/>
      </c>
      <c r="E33" s="20"/>
      <c r="F33" s="21">
        <f t="shared" si="2"/>
      </c>
      <c r="G33" s="22">
        <f t="shared" si="3"/>
      </c>
      <c r="H33" s="22">
        <f t="shared" si="4"/>
      </c>
      <c r="I33" s="3"/>
    </row>
    <row r="34" spans="1:9" ht="11.25" customHeight="1">
      <c r="A34" s="18">
        <f t="shared" si="5"/>
        <v>44341</v>
      </c>
      <c r="B34" s="19">
        <f t="shared" si="0"/>
        <v>3</v>
      </c>
      <c r="C34" s="20"/>
      <c r="D34" s="21">
        <f t="shared" si="1"/>
      </c>
      <c r="E34" s="20"/>
      <c r="F34" s="21">
        <f t="shared" si="2"/>
      </c>
      <c r="G34" s="22">
        <f t="shared" si="3"/>
      </c>
      <c r="H34" s="22">
        <f t="shared" si="4"/>
      </c>
      <c r="I34" s="3"/>
    </row>
    <row r="35" spans="1:9" ht="11.25" customHeight="1">
      <c r="A35" s="18">
        <f t="shared" si="5"/>
        <v>44342</v>
      </c>
      <c r="B35" s="19">
        <f t="shared" si="0"/>
        <v>4</v>
      </c>
      <c r="C35" s="20"/>
      <c r="D35" s="21">
        <f t="shared" si="1"/>
      </c>
      <c r="E35" s="20"/>
      <c r="F35" s="21">
        <f t="shared" si="2"/>
      </c>
      <c r="G35" s="22">
        <f t="shared" si="3"/>
      </c>
      <c r="H35" s="22">
        <f t="shared" si="4"/>
      </c>
      <c r="I35" s="3"/>
    </row>
    <row r="36" spans="1:9" ht="11.25" customHeight="1">
      <c r="A36" s="18">
        <f t="shared" si="5"/>
        <v>44343</v>
      </c>
      <c r="B36" s="19">
        <f t="shared" si="0"/>
        <v>5</v>
      </c>
      <c r="C36" s="20"/>
      <c r="D36" s="21">
        <f t="shared" si="1"/>
      </c>
      <c r="E36" s="20"/>
      <c r="F36" s="21">
        <f t="shared" si="2"/>
      </c>
      <c r="G36" s="22">
        <f t="shared" si="3"/>
      </c>
      <c r="H36" s="22">
        <f t="shared" si="4"/>
      </c>
      <c r="I36" s="3"/>
    </row>
    <row r="37" spans="1:9" ht="11.25" customHeight="1">
      <c r="A37" s="18">
        <f t="shared" si="5"/>
        <v>44344</v>
      </c>
      <c r="B37" s="19">
        <f t="shared" si="0"/>
        <v>6</v>
      </c>
      <c r="C37" s="20"/>
      <c r="D37" s="21">
        <f t="shared" si="1"/>
      </c>
      <c r="E37" s="20"/>
      <c r="F37" s="21">
        <f t="shared" si="2"/>
      </c>
      <c r="G37" s="22">
        <f t="shared" si="3"/>
      </c>
      <c r="H37" s="22">
        <f t="shared" si="4"/>
      </c>
      <c r="I37" s="3"/>
    </row>
    <row r="38" spans="1:9" ht="11.25" customHeight="1">
      <c r="A38" s="18">
        <f>IF(MONTH(A37+1)=$C$1,A37+1,"")</f>
        <v>44345</v>
      </c>
      <c r="B38" s="19">
        <f>IF(A38&lt;&gt;"",WEEKDAY(A38,1),"")</f>
        <v>7</v>
      </c>
      <c r="C38" s="20"/>
      <c r="D38" s="21">
        <f t="shared" si="1"/>
      </c>
      <c r="E38" s="20"/>
      <c r="F38" s="21">
        <f t="shared" si="2"/>
      </c>
      <c r="G38" s="22">
        <f t="shared" si="3"/>
      </c>
      <c r="H38" s="22">
        <f t="shared" si="4"/>
      </c>
      <c r="I38" s="3"/>
    </row>
    <row r="39" spans="1:9" ht="11.25" customHeight="1">
      <c r="A39" s="18">
        <f>IF(MONTH(A37+2)=$C$1,A38+1,"")</f>
        <v>44346</v>
      </c>
      <c r="B39" s="19">
        <f>IF(A39&lt;&gt;"",WEEKDAY(A39,1),"")</f>
        <v>1</v>
      </c>
      <c r="C39" s="20"/>
      <c r="D39" s="21">
        <f t="shared" si="1"/>
      </c>
      <c r="E39" s="20"/>
      <c r="F39" s="21">
        <f t="shared" si="2"/>
      </c>
      <c r="G39" s="22">
        <f t="shared" si="3"/>
      </c>
      <c r="H39" s="22">
        <f t="shared" si="4"/>
      </c>
      <c r="I39" s="3"/>
    </row>
    <row r="40" spans="1:9" ht="11.25" customHeight="1">
      <c r="A40" s="23">
        <f>IF(MONTH(A37+3)=$C$1,A39+1,"")</f>
        <v>44347</v>
      </c>
      <c r="B40" s="24">
        <f>IF(A40&lt;&gt;"",WEEKDAY(A40,1),"")</f>
        <v>2</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I42"/>
  <sheetViews>
    <sheetView zoomScalePageLayoutView="0" workbookViewId="0" topLeftCell="A12">
      <selection activeCell="D14" sqref="D14"/>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6</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SUM(Aides!O23:P23,Aides!F26:G26)</f>
        <v>0</v>
      </c>
    </row>
    <row r="9" spans="1:9" ht="15">
      <c r="A9" s="14" t="s">
        <v>59</v>
      </c>
      <c r="B9" s="15" t="s">
        <v>60</v>
      </c>
      <c r="C9" s="14" t="s">
        <v>61</v>
      </c>
      <c r="D9" s="14" t="s">
        <v>62</v>
      </c>
      <c r="E9" s="14" t="s">
        <v>63</v>
      </c>
      <c r="F9" s="14" t="s">
        <v>62</v>
      </c>
      <c r="G9" s="16" t="s">
        <v>64</v>
      </c>
      <c r="H9" s="17" t="s">
        <v>65</v>
      </c>
      <c r="I9" s="14" t="s">
        <v>66</v>
      </c>
    </row>
    <row r="10" spans="1:9" ht="11.25" customHeight="1">
      <c r="A10" s="18">
        <f>DATE(C2,C1,1)</f>
        <v>44348</v>
      </c>
      <c r="B10" s="19">
        <f aca="true" t="shared" si="0" ref="B10:B37">WEEKDAY(A10,1)</f>
        <v>3</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44349</v>
      </c>
      <c r="B11" s="19">
        <f t="shared" si="0"/>
        <v>4</v>
      </c>
      <c r="C11" s="20"/>
      <c r="D11" s="21">
        <f t="shared" si="1"/>
      </c>
      <c r="E11" s="20"/>
      <c r="F11" s="21">
        <f t="shared" si="2"/>
      </c>
      <c r="G11" s="22">
        <f t="shared" si="3"/>
      </c>
      <c r="H11" s="22">
        <f t="shared" si="4"/>
      </c>
      <c r="I11" s="3"/>
    </row>
    <row r="12" spans="1:9" ht="11.25" customHeight="1">
      <c r="A12" s="18">
        <f t="shared" si="5"/>
        <v>44350</v>
      </c>
      <c r="B12" s="19">
        <f t="shared" si="0"/>
        <v>5</v>
      </c>
      <c r="C12" s="20"/>
      <c r="D12" s="21">
        <f t="shared" si="1"/>
      </c>
      <c r="E12" s="20"/>
      <c r="F12" s="21">
        <f t="shared" si="2"/>
      </c>
      <c r="G12" s="22">
        <f t="shared" si="3"/>
      </c>
      <c r="H12" s="22">
        <f t="shared" si="4"/>
      </c>
      <c r="I12" s="3"/>
    </row>
    <row r="13" spans="1:9" ht="11.25" customHeight="1">
      <c r="A13" s="18">
        <f t="shared" si="5"/>
        <v>44351</v>
      </c>
      <c r="B13" s="19">
        <f t="shared" si="0"/>
        <v>6</v>
      </c>
      <c r="C13" s="20"/>
      <c r="D13" s="21">
        <f t="shared" si="1"/>
      </c>
      <c r="E13" s="20"/>
      <c r="F13" s="21">
        <f t="shared" si="2"/>
      </c>
      <c r="G13" s="22">
        <f t="shared" si="3"/>
      </c>
      <c r="H13" s="22">
        <f t="shared" si="4"/>
      </c>
      <c r="I13" s="3"/>
    </row>
    <row r="14" spans="1:9" ht="11.25" customHeight="1">
      <c r="A14" s="18">
        <f t="shared" si="5"/>
        <v>44352</v>
      </c>
      <c r="B14" s="19">
        <f t="shared" si="0"/>
        <v>7</v>
      </c>
      <c r="C14" s="20"/>
      <c r="D14" s="21">
        <f t="shared" si="1"/>
      </c>
      <c r="E14" s="20"/>
      <c r="F14" s="21">
        <f t="shared" si="2"/>
      </c>
      <c r="G14" s="22">
        <f t="shared" si="3"/>
      </c>
      <c r="H14" s="22">
        <f t="shared" si="4"/>
      </c>
      <c r="I14" s="3"/>
    </row>
    <row r="15" spans="1:9" ht="11.25" customHeight="1">
      <c r="A15" s="18">
        <f t="shared" si="5"/>
        <v>44353</v>
      </c>
      <c r="B15" s="19">
        <f t="shared" si="0"/>
        <v>1</v>
      </c>
      <c r="C15" s="20"/>
      <c r="D15" s="21">
        <f t="shared" si="1"/>
      </c>
      <c r="E15" s="20"/>
      <c r="F15" s="21">
        <f t="shared" si="2"/>
      </c>
      <c r="G15" s="22">
        <f t="shared" si="3"/>
      </c>
      <c r="H15" s="22">
        <f t="shared" si="4"/>
      </c>
      <c r="I15" s="3"/>
    </row>
    <row r="16" spans="1:9" ht="11.25" customHeight="1">
      <c r="A16" s="18">
        <f t="shared" si="5"/>
        <v>44354</v>
      </c>
      <c r="B16" s="19">
        <f t="shared" si="0"/>
        <v>2</v>
      </c>
      <c r="C16" s="20"/>
      <c r="D16" s="21">
        <f t="shared" si="1"/>
      </c>
      <c r="E16" s="20"/>
      <c r="F16" s="21">
        <f t="shared" si="2"/>
      </c>
      <c r="G16" s="22">
        <f t="shared" si="3"/>
      </c>
      <c r="H16" s="22">
        <f t="shared" si="4"/>
      </c>
      <c r="I16" s="3"/>
    </row>
    <row r="17" spans="1:9" ht="11.25" customHeight="1">
      <c r="A17" s="18">
        <f t="shared" si="5"/>
        <v>44355</v>
      </c>
      <c r="B17" s="19">
        <f t="shared" si="0"/>
        <v>3</v>
      </c>
      <c r="C17" s="20"/>
      <c r="D17" s="21">
        <f t="shared" si="1"/>
      </c>
      <c r="E17" s="20"/>
      <c r="F17" s="21">
        <f t="shared" si="2"/>
      </c>
      <c r="G17" s="22">
        <f t="shared" si="3"/>
      </c>
      <c r="H17" s="22">
        <f t="shared" si="4"/>
      </c>
      <c r="I17" s="3"/>
    </row>
    <row r="18" spans="1:9" ht="11.25" customHeight="1">
      <c r="A18" s="18">
        <f t="shared" si="5"/>
        <v>44356</v>
      </c>
      <c r="B18" s="19">
        <f t="shared" si="0"/>
        <v>4</v>
      </c>
      <c r="C18" s="20"/>
      <c r="D18" s="21">
        <f t="shared" si="1"/>
      </c>
      <c r="E18" s="20"/>
      <c r="F18" s="21">
        <f t="shared" si="2"/>
      </c>
      <c r="G18" s="22">
        <f t="shared" si="3"/>
      </c>
      <c r="H18" s="22">
        <f t="shared" si="4"/>
      </c>
      <c r="I18" s="3"/>
    </row>
    <row r="19" spans="1:9" ht="11.25" customHeight="1">
      <c r="A19" s="18">
        <f t="shared" si="5"/>
        <v>44357</v>
      </c>
      <c r="B19" s="19">
        <f t="shared" si="0"/>
        <v>5</v>
      </c>
      <c r="C19" s="20"/>
      <c r="D19" s="21">
        <f t="shared" si="1"/>
      </c>
      <c r="E19" s="20"/>
      <c r="F19" s="21">
        <f t="shared" si="2"/>
      </c>
      <c r="G19" s="22">
        <f t="shared" si="3"/>
      </c>
      <c r="H19" s="22">
        <f t="shared" si="4"/>
      </c>
      <c r="I19" s="3"/>
    </row>
    <row r="20" spans="1:9" ht="11.25" customHeight="1">
      <c r="A20" s="18">
        <f t="shared" si="5"/>
        <v>44358</v>
      </c>
      <c r="B20" s="19">
        <f t="shared" si="0"/>
        <v>6</v>
      </c>
      <c r="C20" s="20"/>
      <c r="D20" s="21">
        <f t="shared" si="1"/>
      </c>
      <c r="E20" s="20"/>
      <c r="F20" s="21">
        <f t="shared" si="2"/>
      </c>
      <c r="G20" s="22">
        <f t="shared" si="3"/>
      </c>
      <c r="H20" s="22">
        <f t="shared" si="4"/>
      </c>
      <c r="I20" s="3"/>
    </row>
    <row r="21" spans="1:9" ht="11.25" customHeight="1">
      <c r="A21" s="18">
        <f t="shared" si="5"/>
        <v>44359</v>
      </c>
      <c r="B21" s="19">
        <f t="shared" si="0"/>
        <v>7</v>
      </c>
      <c r="C21" s="20"/>
      <c r="D21" s="21">
        <f t="shared" si="1"/>
      </c>
      <c r="E21" s="20"/>
      <c r="F21" s="21">
        <f t="shared" si="2"/>
      </c>
      <c r="G21" s="22">
        <f t="shared" si="3"/>
      </c>
      <c r="H21" s="22">
        <f t="shared" si="4"/>
      </c>
      <c r="I21" s="3"/>
    </row>
    <row r="22" spans="1:9" ht="11.25" customHeight="1">
      <c r="A22" s="18">
        <f t="shared" si="5"/>
        <v>44360</v>
      </c>
      <c r="B22" s="19">
        <f t="shared" si="0"/>
        <v>1</v>
      </c>
      <c r="C22" s="20"/>
      <c r="D22" s="21">
        <f t="shared" si="1"/>
      </c>
      <c r="E22" s="20"/>
      <c r="F22" s="21">
        <f t="shared" si="2"/>
      </c>
      <c r="G22" s="22">
        <f t="shared" si="3"/>
      </c>
      <c r="H22" s="22">
        <f t="shared" si="4"/>
      </c>
      <c r="I22" s="3"/>
    </row>
    <row r="23" spans="1:9" ht="11.25" customHeight="1">
      <c r="A23" s="18">
        <f t="shared" si="5"/>
        <v>44361</v>
      </c>
      <c r="B23" s="19">
        <f t="shared" si="0"/>
        <v>2</v>
      </c>
      <c r="C23" s="20"/>
      <c r="D23" s="21">
        <f t="shared" si="1"/>
      </c>
      <c r="E23" s="20"/>
      <c r="F23" s="21">
        <f t="shared" si="2"/>
      </c>
      <c r="G23" s="22">
        <f t="shared" si="3"/>
      </c>
      <c r="H23" s="22">
        <f t="shared" si="4"/>
      </c>
      <c r="I23" s="3"/>
    </row>
    <row r="24" spans="1:9" ht="11.25" customHeight="1">
      <c r="A24" s="18">
        <f t="shared" si="5"/>
        <v>44362</v>
      </c>
      <c r="B24" s="19">
        <f t="shared" si="0"/>
        <v>3</v>
      </c>
      <c r="C24" s="20"/>
      <c r="D24" s="21">
        <f t="shared" si="1"/>
      </c>
      <c r="E24" s="20"/>
      <c r="F24" s="21">
        <f t="shared" si="2"/>
      </c>
      <c r="G24" s="22">
        <f t="shared" si="3"/>
      </c>
      <c r="H24" s="22">
        <f t="shared" si="4"/>
      </c>
      <c r="I24" s="3"/>
    </row>
    <row r="25" spans="1:9" ht="11.25" customHeight="1">
      <c r="A25" s="18">
        <f t="shared" si="5"/>
        <v>44363</v>
      </c>
      <c r="B25" s="19">
        <f t="shared" si="0"/>
        <v>4</v>
      </c>
      <c r="C25" s="20"/>
      <c r="D25" s="21">
        <f t="shared" si="1"/>
      </c>
      <c r="E25" s="20"/>
      <c r="F25" s="21">
        <f t="shared" si="2"/>
      </c>
      <c r="G25" s="22">
        <f t="shared" si="3"/>
      </c>
      <c r="H25" s="22">
        <f t="shared" si="4"/>
      </c>
      <c r="I25" s="3"/>
    </row>
    <row r="26" spans="1:9" ht="11.25" customHeight="1">
      <c r="A26" s="18">
        <f t="shared" si="5"/>
        <v>44364</v>
      </c>
      <c r="B26" s="19">
        <f t="shared" si="0"/>
        <v>5</v>
      </c>
      <c r="C26" s="20"/>
      <c r="D26" s="21">
        <f t="shared" si="1"/>
      </c>
      <c r="E26" s="20"/>
      <c r="F26" s="21">
        <f t="shared" si="2"/>
      </c>
      <c r="G26" s="22">
        <f t="shared" si="3"/>
      </c>
      <c r="H26" s="22">
        <f t="shared" si="4"/>
      </c>
      <c r="I26" s="3"/>
    </row>
    <row r="27" spans="1:9" ht="11.25" customHeight="1">
      <c r="A27" s="18">
        <f t="shared" si="5"/>
        <v>44365</v>
      </c>
      <c r="B27" s="19">
        <f t="shared" si="0"/>
        <v>6</v>
      </c>
      <c r="C27" s="20"/>
      <c r="D27" s="21">
        <f t="shared" si="1"/>
      </c>
      <c r="E27" s="20"/>
      <c r="F27" s="21">
        <f t="shared" si="2"/>
      </c>
      <c r="G27" s="22">
        <f t="shared" si="3"/>
      </c>
      <c r="H27" s="22">
        <f t="shared" si="4"/>
      </c>
      <c r="I27" s="3"/>
    </row>
    <row r="28" spans="1:9" ht="11.25" customHeight="1">
      <c r="A28" s="18">
        <f t="shared" si="5"/>
        <v>44366</v>
      </c>
      <c r="B28" s="19">
        <f t="shared" si="0"/>
        <v>7</v>
      </c>
      <c r="C28" s="20"/>
      <c r="D28" s="21">
        <f t="shared" si="1"/>
      </c>
      <c r="E28" s="20"/>
      <c r="F28" s="21">
        <f t="shared" si="2"/>
      </c>
      <c r="G28" s="22">
        <f t="shared" si="3"/>
      </c>
      <c r="H28" s="22">
        <f t="shared" si="4"/>
      </c>
      <c r="I28" s="3"/>
    </row>
    <row r="29" spans="1:9" ht="11.25" customHeight="1">
      <c r="A29" s="18">
        <f t="shared" si="5"/>
        <v>44367</v>
      </c>
      <c r="B29" s="19">
        <f t="shared" si="0"/>
        <v>1</v>
      </c>
      <c r="C29" s="20"/>
      <c r="D29" s="21">
        <f t="shared" si="1"/>
      </c>
      <c r="E29" s="20"/>
      <c r="F29" s="21">
        <f t="shared" si="2"/>
      </c>
      <c r="G29" s="22">
        <f t="shared" si="3"/>
      </c>
      <c r="H29" s="22">
        <f t="shared" si="4"/>
      </c>
      <c r="I29" s="3"/>
    </row>
    <row r="30" spans="1:9" ht="11.25" customHeight="1">
      <c r="A30" s="18">
        <f t="shared" si="5"/>
        <v>44368</v>
      </c>
      <c r="B30" s="19">
        <f t="shared" si="0"/>
        <v>2</v>
      </c>
      <c r="C30" s="20"/>
      <c r="D30" s="21">
        <f t="shared" si="1"/>
      </c>
      <c r="E30" s="20"/>
      <c r="F30" s="21">
        <f t="shared" si="2"/>
      </c>
      <c r="G30" s="22">
        <f t="shared" si="3"/>
      </c>
      <c r="H30" s="22">
        <f t="shared" si="4"/>
      </c>
      <c r="I30" s="3"/>
    </row>
    <row r="31" spans="1:9" ht="11.25" customHeight="1">
      <c r="A31" s="18">
        <f t="shared" si="5"/>
        <v>44369</v>
      </c>
      <c r="B31" s="19">
        <f t="shared" si="0"/>
        <v>3</v>
      </c>
      <c r="C31" s="20"/>
      <c r="D31" s="21">
        <f t="shared" si="1"/>
      </c>
      <c r="E31" s="20"/>
      <c r="F31" s="21">
        <f t="shared" si="2"/>
      </c>
      <c r="G31" s="22">
        <f t="shared" si="3"/>
      </c>
      <c r="H31" s="22">
        <f t="shared" si="4"/>
      </c>
      <c r="I31" s="3"/>
    </row>
    <row r="32" spans="1:9" ht="11.25" customHeight="1">
      <c r="A32" s="18">
        <f t="shared" si="5"/>
        <v>44370</v>
      </c>
      <c r="B32" s="19">
        <f t="shared" si="0"/>
        <v>4</v>
      </c>
      <c r="C32" s="20"/>
      <c r="D32" s="21">
        <f t="shared" si="1"/>
      </c>
      <c r="E32" s="20"/>
      <c r="F32" s="21">
        <f t="shared" si="2"/>
      </c>
      <c r="G32" s="22">
        <f t="shared" si="3"/>
      </c>
      <c r="H32" s="22">
        <f t="shared" si="4"/>
      </c>
      <c r="I32" s="3"/>
    </row>
    <row r="33" spans="1:9" ht="11.25" customHeight="1">
      <c r="A33" s="18">
        <f t="shared" si="5"/>
        <v>44371</v>
      </c>
      <c r="B33" s="19">
        <f t="shared" si="0"/>
        <v>5</v>
      </c>
      <c r="C33" s="20"/>
      <c r="D33" s="21">
        <f t="shared" si="1"/>
      </c>
      <c r="E33" s="20"/>
      <c r="F33" s="21">
        <f t="shared" si="2"/>
      </c>
      <c r="G33" s="22">
        <f t="shared" si="3"/>
      </c>
      <c r="H33" s="22">
        <f t="shared" si="4"/>
      </c>
      <c r="I33" s="3"/>
    </row>
    <row r="34" spans="1:9" ht="11.25" customHeight="1">
      <c r="A34" s="18">
        <f t="shared" si="5"/>
        <v>44372</v>
      </c>
      <c r="B34" s="19">
        <f t="shared" si="0"/>
        <v>6</v>
      </c>
      <c r="C34" s="20"/>
      <c r="D34" s="21">
        <f t="shared" si="1"/>
      </c>
      <c r="E34" s="20"/>
      <c r="F34" s="21">
        <f t="shared" si="2"/>
      </c>
      <c r="G34" s="22">
        <f t="shared" si="3"/>
      </c>
      <c r="H34" s="22">
        <f t="shared" si="4"/>
      </c>
      <c r="I34" s="3"/>
    </row>
    <row r="35" spans="1:9" ht="11.25" customHeight="1">
      <c r="A35" s="18">
        <f t="shared" si="5"/>
        <v>44373</v>
      </c>
      <c r="B35" s="19">
        <f t="shared" si="0"/>
        <v>7</v>
      </c>
      <c r="C35" s="20"/>
      <c r="D35" s="21">
        <f t="shared" si="1"/>
      </c>
      <c r="E35" s="20"/>
      <c r="F35" s="21">
        <f t="shared" si="2"/>
      </c>
      <c r="G35" s="22">
        <f t="shared" si="3"/>
      </c>
      <c r="H35" s="22">
        <f t="shared" si="4"/>
      </c>
      <c r="I35" s="3"/>
    </row>
    <row r="36" spans="1:9" ht="11.25" customHeight="1">
      <c r="A36" s="18">
        <f t="shared" si="5"/>
        <v>44374</v>
      </c>
      <c r="B36" s="19">
        <f t="shared" si="0"/>
        <v>1</v>
      </c>
      <c r="C36" s="20"/>
      <c r="D36" s="21">
        <f t="shared" si="1"/>
      </c>
      <c r="E36" s="20"/>
      <c r="F36" s="21">
        <f t="shared" si="2"/>
      </c>
      <c r="G36" s="22">
        <f t="shared" si="3"/>
      </c>
      <c r="H36" s="22">
        <f t="shared" si="4"/>
      </c>
      <c r="I36" s="3"/>
    </row>
    <row r="37" spans="1:9" ht="11.25" customHeight="1">
      <c r="A37" s="18">
        <f t="shared" si="5"/>
        <v>44375</v>
      </c>
      <c r="B37" s="19">
        <f t="shared" si="0"/>
        <v>2</v>
      </c>
      <c r="C37" s="20"/>
      <c r="D37" s="21">
        <f t="shared" si="1"/>
      </c>
      <c r="E37" s="20"/>
      <c r="F37" s="21">
        <f t="shared" si="2"/>
      </c>
      <c r="G37" s="22">
        <f t="shared" si="3"/>
      </c>
      <c r="H37" s="22">
        <f t="shared" si="4"/>
      </c>
      <c r="I37" s="3"/>
    </row>
    <row r="38" spans="1:9" ht="11.25" customHeight="1">
      <c r="A38" s="18">
        <f>IF(MONTH(A37+1)=$C$1,A37+1,"")</f>
        <v>44376</v>
      </c>
      <c r="B38" s="19">
        <f>IF(A38&lt;&gt;"",WEEKDAY(A38,1),"")</f>
        <v>3</v>
      </c>
      <c r="C38" s="20"/>
      <c r="D38" s="21">
        <f t="shared" si="1"/>
      </c>
      <c r="E38" s="20"/>
      <c r="F38" s="21">
        <f t="shared" si="2"/>
      </c>
      <c r="G38" s="22">
        <f t="shared" si="3"/>
      </c>
      <c r="H38" s="22">
        <f t="shared" si="4"/>
      </c>
      <c r="I38" s="3"/>
    </row>
    <row r="39" spans="1:9" ht="11.25" customHeight="1">
      <c r="A39" s="18">
        <f>IF(MONTH(A37+2)=$C$1,A38+1,"")</f>
        <v>44377</v>
      </c>
      <c r="B39" s="19">
        <f>IF(A39&lt;&gt;"",WEEKDAY(A39,1),"")</f>
        <v>4</v>
      </c>
      <c r="C39" s="20"/>
      <c r="D39" s="21">
        <f t="shared" si="1"/>
      </c>
      <c r="E39" s="20"/>
      <c r="F39" s="21">
        <f t="shared" si="2"/>
      </c>
      <c r="G39" s="22">
        <f t="shared" si="3"/>
      </c>
      <c r="H39" s="22">
        <f t="shared" si="4"/>
      </c>
      <c r="I39" s="3"/>
    </row>
    <row r="40" spans="1:9" ht="11.25" customHeight="1">
      <c r="A40" s="23">
        <f>IF(MONTH(A37+3)=$C$1,A39+1,"")</f>
      </c>
      <c r="B40" s="24">
        <f>IF(A40&lt;&gt;"",WEEKDAY(A40,1),"")</f>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I42"/>
  <sheetViews>
    <sheetView zoomScalePageLayoutView="0" workbookViewId="0" topLeftCell="A1">
      <selection activeCell="C4" sqref="C4"/>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7</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SUM(Aides!H26)</f>
        <v>0</v>
      </c>
    </row>
    <row r="9" spans="1:9" ht="15">
      <c r="A9" s="14" t="s">
        <v>59</v>
      </c>
      <c r="B9" s="15" t="s">
        <v>60</v>
      </c>
      <c r="C9" s="14" t="s">
        <v>61</v>
      </c>
      <c r="D9" s="14" t="s">
        <v>62</v>
      </c>
      <c r="E9" s="14" t="s">
        <v>63</v>
      </c>
      <c r="F9" s="14" t="s">
        <v>62</v>
      </c>
      <c r="G9" s="16" t="s">
        <v>64</v>
      </c>
      <c r="H9" s="17" t="s">
        <v>65</v>
      </c>
      <c r="I9" s="14" t="s">
        <v>66</v>
      </c>
    </row>
    <row r="10" spans="1:9" ht="11.25" customHeight="1">
      <c r="A10" s="18">
        <f>DATE(C2,C1,1)</f>
        <v>44378</v>
      </c>
      <c r="B10" s="19">
        <f aca="true" t="shared" si="0" ref="B10:B37">WEEKDAY(A10,1)</f>
        <v>5</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44379</v>
      </c>
      <c r="B11" s="19">
        <f t="shared" si="0"/>
        <v>6</v>
      </c>
      <c r="C11" s="20"/>
      <c r="D11" s="21">
        <f t="shared" si="1"/>
      </c>
      <c r="E11" s="20"/>
      <c r="F11" s="21">
        <f t="shared" si="2"/>
      </c>
      <c r="G11" s="22">
        <f t="shared" si="3"/>
      </c>
      <c r="H11" s="22">
        <f t="shared" si="4"/>
      </c>
      <c r="I11" s="3"/>
    </row>
    <row r="12" spans="1:9" ht="11.25" customHeight="1">
      <c r="A12" s="18">
        <f t="shared" si="5"/>
        <v>44380</v>
      </c>
      <c r="B12" s="19">
        <f t="shared" si="0"/>
        <v>7</v>
      </c>
      <c r="C12" s="20"/>
      <c r="D12" s="21">
        <f t="shared" si="1"/>
      </c>
      <c r="E12" s="20"/>
      <c r="F12" s="21">
        <f t="shared" si="2"/>
      </c>
      <c r="G12" s="22">
        <f t="shared" si="3"/>
      </c>
      <c r="H12" s="22">
        <f t="shared" si="4"/>
      </c>
      <c r="I12" s="3"/>
    </row>
    <row r="13" spans="1:9" ht="11.25" customHeight="1">
      <c r="A13" s="18">
        <f t="shared" si="5"/>
        <v>44381</v>
      </c>
      <c r="B13" s="19">
        <f t="shared" si="0"/>
        <v>1</v>
      </c>
      <c r="C13" s="20"/>
      <c r="D13" s="21">
        <f t="shared" si="1"/>
      </c>
      <c r="E13" s="20"/>
      <c r="F13" s="21">
        <f t="shared" si="2"/>
      </c>
      <c r="G13" s="22">
        <f t="shared" si="3"/>
      </c>
      <c r="H13" s="22">
        <f t="shared" si="4"/>
      </c>
      <c r="I13" s="3"/>
    </row>
    <row r="14" spans="1:9" ht="11.25" customHeight="1">
      <c r="A14" s="18">
        <f t="shared" si="5"/>
        <v>44382</v>
      </c>
      <c r="B14" s="19">
        <f t="shared" si="0"/>
        <v>2</v>
      </c>
      <c r="C14" s="20"/>
      <c r="D14" s="21">
        <f t="shared" si="1"/>
      </c>
      <c r="E14" s="20"/>
      <c r="F14" s="21">
        <f t="shared" si="2"/>
      </c>
      <c r="G14" s="22">
        <f t="shared" si="3"/>
      </c>
      <c r="H14" s="22">
        <f t="shared" si="4"/>
      </c>
      <c r="I14" s="3"/>
    </row>
    <row r="15" spans="1:9" ht="11.25" customHeight="1">
      <c r="A15" s="18">
        <f t="shared" si="5"/>
        <v>44383</v>
      </c>
      <c r="B15" s="19">
        <f t="shared" si="0"/>
        <v>3</v>
      </c>
      <c r="C15" s="20"/>
      <c r="D15" s="21">
        <f t="shared" si="1"/>
      </c>
      <c r="E15" s="20"/>
      <c r="F15" s="21">
        <f t="shared" si="2"/>
      </c>
      <c r="G15" s="22">
        <f t="shared" si="3"/>
      </c>
      <c r="H15" s="22">
        <f t="shared" si="4"/>
      </c>
      <c r="I15" s="3"/>
    </row>
    <row r="16" spans="1:9" ht="11.25" customHeight="1">
      <c r="A16" s="18">
        <f t="shared" si="5"/>
        <v>44384</v>
      </c>
      <c r="B16" s="19">
        <f t="shared" si="0"/>
        <v>4</v>
      </c>
      <c r="C16" s="20"/>
      <c r="D16" s="21">
        <f t="shared" si="1"/>
      </c>
      <c r="E16" s="20"/>
      <c r="F16" s="21">
        <f t="shared" si="2"/>
      </c>
      <c r="G16" s="22">
        <f t="shared" si="3"/>
      </c>
      <c r="H16" s="22">
        <f t="shared" si="4"/>
      </c>
      <c r="I16" s="3"/>
    </row>
    <row r="17" spans="1:9" ht="11.25" customHeight="1">
      <c r="A17" s="18">
        <f t="shared" si="5"/>
        <v>44385</v>
      </c>
      <c r="B17" s="19">
        <f t="shared" si="0"/>
        <v>5</v>
      </c>
      <c r="C17" s="20"/>
      <c r="D17" s="21">
        <f t="shared" si="1"/>
      </c>
      <c r="E17" s="20"/>
      <c r="F17" s="21">
        <f t="shared" si="2"/>
      </c>
      <c r="G17" s="22">
        <f t="shared" si="3"/>
      </c>
      <c r="H17" s="22">
        <f t="shared" si="4"/>
      </c>
      <c r="I17" s="3"/>
    </row>
    <row r="18" spans="1:9" ht="11.25" customHeight="1">
      <c r="A18" s="18">
        <f t="shared" si="5"/>
        <v>44386</v>
      </c>
      <c r="B18" s="19">
        <f t="shared" si="0"/>
        <v>6</v>
      </c>
      <c r="C18" s="20"/>
      <c r="D18" s="21">
        <f t="shared" si="1"/>
      </c>
      <c r="E18" s="20"/>
      <c r="F18" s="21">
        <f t="shared" si="2"/>
      </c>
      <c r="G18" s="22">
        <f t="shared" si="3"/>
      </c>
      <c r="H18" s="22">
        <f t="shared" si="4"/>
      </c>
      <c r="I18" s="3"/>
    </row>
    <row r="19" spans="1:9" ht="11.25" customHeight="1">
      <c r="A19" s="18">
        <f t="shared" si="5"/>
        <v>44387</v>
      </c>
      <c r="B19" s="19">
        <f t="shared" si="0"/>
        <v>7</v>
      </c>
      <c r="C19" s="20"/>
      <c r="D19" s="21">
        <f t="shared" si="1"/>
      </c>
      <c r="E19" s="20"/>
      <c r="F19" s="21">
        <f t="shared" si="2"/>
      </c>
      <c r="G19" s="22">
        <f t="shared" si="3"/>
      </c>
      <c r="H19" s="22">
        <f t="shared" si="4"/>
      </c>
      <c r="I19" s="3"/>
    </row>
    <row r="20" spans="1:9" ht="11.25" customHeight="1">
      <c r="A20" s="18">
        <f t="shared" si="5"/>
        <v>44388</v>
      </c>
      <c r="B20" s="19">
        <f t="shared" si="0"/>
        <v>1</v>
      </c>
      <c r="C20" s="20"/>
      <c r="D20" s="21">
        <f t="shared" si="1"/>
      </c>
      <c r="E20" s="20"/>
      <c r="F20" s="21">
        <f t="shared" si="2"/>
      </c>
      <c r="G20" s="22">
        <f t="shared" si="3"/>
      </c>
      <c r="H20" s="22">
        <f t="shared" si="4"/>
      </c>
      <c r="I20" s="3"/>
    </row>
    <row r="21" spans="1:9" ht="11.25" customHeight="1">
      <c r="A21" s="18">
        <f t="shared" si="5"/>
        <v>44389</v>
      </c>
      <c r="B21" s="19">
        <f t="shared" si="0"/>
        <v>2</v>
      </c>
      <c r="C21" s="20"/>
      <c r="D21" s="21">
        <f t="shared" si="1"/>
      </c>
      <c r="E21" s="20"/>
      <c r="F21" s="21">
        <f t="shared" si="2"/>
      </c>
      <c r="G21" s="22">
        <f t="shared" si="3"/>
      </c>
      <c r="H21" s="22">
        <f t="shared" si="4"/>
      </c>
      <c r="I21" s="3"/>
    </row>
    <row r="22" spans="1:9" ht="11.25" customHeight="1">
      <c r="A22" s="18">
        <f t="shared" si="5"/>
        <v>44390</v>
      </c>
      <c r="B22" s="19">
        <f t="shared" si="0"/>
        <v>3</v>
      </c>
      <c r="C22" s="20"/>
      <c r="D22" s="21">
        <f t="shared" si="1"/>
      </c>
      <c r="E22" s="20"/>
      <c r="F22" s="21">
        <f t="shared" si="2"/>
      </c>
      <c r="G22" s="22">
        <f t="shared" si="3"/>
      </c>
      <c r="H22" s="22">
        <f t="shared" si="4"/>
      </c>
      <c r="I22" s="3"/>
    </row>
    <row r="23" spans="1:9" ht="11.25" customHeight="1">
      <c r="A23" s="18">
        <f t="shared" si="5"/>
        <v>44391</v>
      </c>
      <c r="B23" s="19">
        <f t="shared" si="0"/>
        <v>4</v>
      </c>
      <c r="C23" s="20"/>
      <c r="D23" s="21">
        <f t="shared" si="1"/>
      </c>
      <c r="E23" s="20"/>
      <c r="F23" s="21">
        <f t="shared" si="2"/>
      </c>
      <c r="G23" s="22">
        <f t="shared" si="3"/>
      </c>
      <c r="H23" s="22">
        <f t="shared" si="4"/>
      </c>
      <c r="I23" s="3"/>
    </row>
    <row r="24" spans="1:9" ht="11.25" customHeight="1">
      <c r="A24" s="18">
        <f t="shared" si="5"/>
        <v>44392</v>
      </c>
      <c r="B24" s="19">
        <f t="shared" si="0"/>
        <v>5</v>
      </c>
      <c r="C24" s="20"/>
      <c r="D24" s="21">
        <f t="shared" si="1"/>
      </c>
      <c r="E24" s="20"/>
      <c r="F24" s="21">
        <f t="shared" si="2"/>
      </c>
      <c r="G24" s="22">
        <f t="shared" si="3"/>
      </c>
      <c r="H24" s="22">
        <f t="shared" si="4"/>
      </c>
      <c r="I24" s="3"/>
    </row>
    <row r="25" spans="1:9" ht="11.25" customHeight="1">
      <c r="A25" s="18">
        <f t="shared" si="5"/>
        <v>44393</v>
      </c>
      <c r="B25" s="19">
        <f t="shared" si="0"/>
        <v>6</v>
      </c>
      <c r="C25" s="20"/>
      <c r="D25" s="21">
        <f t="shared" si="1"/>
      </c>
      <c r="E25" s="20"/>
      <c r="F25" s="21">
        <f t="shared" si="2"/>
      </c>
      <c r="G25" s="22">
        <f t="shared" si="3"/>
      </c>
      <c r="H25" s="22">
        <f t="shared" si="4"/>
      </c>
      <c r="I25" s="3"/>
    </row>
    <row r="26" spans="1:9" ht="11.25" customHeight="1">
      <c r="A26" s="18">
        <f t="shared" si="5"/>
        <v>44394</v>
      </c>
      <c r="B26" s="19">
        <f t="shared" si="0"/>
        <v>7</v>
      </c>
      <c r="C26" s="20"/>
      <c r="D26" s="21">
        <f t="shared" si="1"/>
      </c>
      <c r="E26" s="20"/>
      <c r="F26" s="21">
        <f t="shared" si="2"/>
      </c>
      <c r="G26" s="22">
        <f t="shared" si="3"/>
      </c>
      <c r="H26" s="22">
        <f t="shared" si="4"/>
      </c>
      <c r="I26" s="3"/>
    </row>
    <row r="27" spans="1:9" ht="11.25" customHeight="1">
      <c r="A27" s="18">
        <f t="shared" si="5"/>
        <v>44395</v>
      </c>
      <c r="B27" s="19">
        <f t="shared" si="0"/>
        <v>1</v>
      </c>
      <c r="C27" s="20"/>
      <c r="D27" s="21">
        <f t="shared" si="1"/>
      </c>
      <c r="E27" s="20"/>
      <c r="F27" s="21">
        <f t="shared" si="2"/>
      </c>
      <c r="G27" s="22">
        <f t="shared" si="3"/>
      </c>
      <c r="H27" s="22">
        <f t="shared" si="4"/>
      </c>
      <c r="I27" s="3"/>
    </row>
    <row r="28" spans="1:9" ht="11.25" customHeight="1">
      <c r="A28" s="18">
        <f t="shared" si="5"/>
        <v>44396</v>
      </c>
      <c r="B28" s="19">
        <f t="shared" si="0"/>
        <v>2</v>
      </c>
      <c r="C28" s="20"/>
      <c r="D28" s="21">
        <f t="shared" si="1"/>
      </c>
      <c r="E28" s="20"/>
      <c r="F28" s="21">
        <f t="shared" si="2"/>
      </c>
      <c r="G28" s="22">
        <f t="shared" si="3"/>
      </c>
      <c r="H28" s="22">
        <f t="shared" si="4"/>
      </c>
      <c r="I28" s="3"/>
    </row>
    <row r="29" spans="1:9" ht="11.25" customHeight="1">
      <c r="A29" s="18">
        <f t="shared" si="5"/>
        <v>44397</v>
      </c>
      <c r="B29" s="19">
        <f t="shared" si="0"/>
        <v>3</v>
      </c>
      <c r="C29" s="20"/>
      <c r="D29" s="21">
        <f t="shared" si="1"/>
      </c>
      <c r="E29" s="20"/>
      <c r="F29" s="21">
        <f t="shared" si="2"/>
      </c>
      <c r="G29" s="22">
        <f t="shared" si="3"/>
      </c>
      <c r="H29" s="22">
        <f t="shared" si="4"/>
      </c>
      <c r="I29" s="3"/>
    </row>
    <row r="30" spans="1:9" ht="11.25" customHeight="1">
      <c r="A30" s="18">
        <f t="shared" si="5"/>
        <v>44398</v>
      </c>
      <c r="B30" s="19">
        <f t="shared" si="0"/>
        <v>4</v>
      </c>
      <c r="C30" s="20"/>
      <c r="D30" s="21">
        <f t="shared" si="1"/>
      </c>
      <c r="E30" s="20"/>
      <c r="F30" s="21">
        <f t="shared" si="2"/>
      </c>
      <c r="G30" s="22">
        <f t="shared" si="3"/>
      </c>
      <c r="H30" s="22">
        <f t="shared" si="4"/>
      </c>
      <c r="I30" s="3"/>
    </row>
    <row r="31" spans="1:9" ht="11.25" customHeight="1">
      <c r="A31" s="18">
        <f t="shared" si="5"/>
        <v>44399</v>
      </c>
      <c r="B31" s="19">
        <f t="shared" si="0"/>
        <v>5</v>
      </c>
      <c r="C31" s="20"/>
      <c r="D31" s="21">
        <f t="shared" si="1"/>
      </c>
      <c r="E31" s="20"/>
      <c r="F31" s="21">
        <f t="shared" si="2"/>
      </c>
      <c r="G31" s="22">
        <f t="shared" si="3"/>
      </c>
      <c r="H31" s="22">
        <f t="shared" si="4"/>
      </c>
      <c r="I31" s="3"/>
    </row>
    <row r="32" spans="1:9" ht="11.25" customHeight="1">
      <c r="A32" s="18">
        <f t="shared" si="5"/>
        <v>44400</v>
      </c>
      <c r="B32" s="19">
        <f t="shared" si="0"/>
        <v>6</v>
      </c>
      <c r="C32" s="20"/>
      <c r="D32" s="21">
        <f t="shared" si="1"/>
      </c>
      <c r="E32" s="20"/>
      <c r="F32" s="21">
        <f t="shared" si="2"/>
      </c>
      <c r="G32" s="22">
        <f t="shared" si="3"/>
      </c>
      <c r="H32" s="22">
        <f t="shared" si="4"/>
      </c>
      <c r="I32" s="3"/>
    </row>
    <row r="33" spans="1:9" ht="11.25" customHeight="1">
      <c r="A33" s="18">
        <f t="shared" si="5"/>
        <v>44401</v>
      </c>
      <c r="B33" s="19">
        <f t="shared" si="0"/>
        <v>7</v>
      </c>
      <c r="C33" s="20"/>
      <c r="D33" s="21">
        <f t="shared" si="1"/>
      </c>
      <c r="E33" s="20"/>
      <c r="F33" s="21">
        <f t="shared" si="2"/>
      </c>
      <c r="G33" s="22">
        <f t="shared" si="3"/>
      </c>
      <c r="H33" s="22">
        <f t="shared" si="4"/>
      </c>
      <c r="I33" s="3"/>
    </row>
    <row r="34" spans="1:9" ht="11.25" customHeight="1">
      <c r="A34" s="18">
        <f t="shared" si="5"/>
        <v>44402</v>
      </c>
      <c r="B34" s="19">
        <f t="shared" si="0"/>
        <v>1</v>
      </c>
      <c r="C34" s="20"/>
      <c r="D34" s="21">
        <f t="shared" si="1"/>
      </c>
      <c r="E34" s="20"/>
      <c r="F34" s="21">
        <f t="shared" si="2"/>
      </c>
      <c r="G34" s="22">
        <f t="shared" si="3"/>
      </c>
      <c r="H34" s="22">
        <f t="shared" si="4"/>
      </c>
      <c r="I34" s="3"/>
    </row>
    <row r="35" spans="1:9" ht="11.25" customHeight="1">
      <c r="A35" s="18">
        <f t="shared" si="5"/>
        <v>44403</v>
      </c>
      <c r="B35" s="19">
        <f t="shared" si="0"/>
        <v>2</v>
      </c>
      <c r="C35" s="20"/>
      <c r="D35" s="21">
        <f t="shared" si="1"/>
      </c>
      <c r="E35" s="20"/>
      <c r="F35" s="21">
        <f t="shared" si="2"/>
      </c>
      <c r="G35" s="22">
        <f t="shared" si="3"/>
      </c>
      <c r="H35" s="22">
        <f t="shared" si="4"/>
      </c>
      <c r="I35" s="3"/>
    </row>
    <row r="36" spans="1:9" ht="11.25" customHeight="1">
      <c r="A36" s="18">
        <f t="shared" si="5"/>
        <v>44404</v>
      </c>
      <c r="B36" s="19">
        <f t="shared" si="0"/>
        <v>3</v>
      </c>
      <c r="C36" s="20"/>
      <c r="D36" s="21">
        <f t="shared" si="1"/>
      </c>
      <c r="E36" s="20"/>
      <c r="F36" s="21">
        <f t="shared" si="2"/>
      </c>
      <c r="G36" s="22">
        <f t="shared" si="3"/>
      </c>
      <c r="H36" s="22">
        <f t="shared" si="4"/>
      </c>
      <c r="I36" s="3"/>
    </row>
    <row r="37" spans="1:9" ht="11.25" customHeight="1">
      <c r="A37" s="18">
        <f t="shared" si="5"/>
        <v>44405</v>
      </c>
      <c r="B37" s="19">
        <f t="shared" si="0"/>
        <v>4</v>
      </c>
      <c r="C37" s="20"/>
      <c r="D37" s="21">
        <f t="shared" si="1"/>
      </c>
      <c r="E37" s="20"/>
      <c r="F37" s="21">
        <f t="shared" si="2"/>
      </c>
      <c r="G37" s="22">
        <f t="shared" si="3"/>
      </c>
      <c r="H37" s="22">
        <f t="shared" si="4"/>
      </c>
      <c r="I37" s="3"/>
    </row>
    <row r="38" spans="1:9" ht="11.25" customHeight="1">
      <c r="A38" s="18">
        <f>IF(MONTH(A37+1)=$C$1,A37+1,"")</f>
        <v>44406</v>
      </c>
      <c r="B38" s="19">
        <f>IF(A38&lt;&gt;"",WEEKDAY(A38,1),"")</f>
        <v>5</v>
      </c>
      <c r="C38" s="20"/>
      <c r="D38" s="21">
        <f t="shared" si="1"/>
      </c>
      <c r="E38" s="20"/>
      <c r="F38" s="21">
        <f t="shared" si="2"/>
      </c>
      <c r="G38" s="22">
        <f t="shared" si="3"/>
      </c>
      <c r="H38" s="22">
        <f t="shared" si="4"/>
      </c>
      <c r="I38" s="3"/>
    </row>
    <row r="39" spans="1:9" ht="11.25" customHeight="1">
      <c r="A39" s="18">
        <f>IF(MONTH(A37+2)=$C$1,A38+1,"")</f>
        <v>44407</v>
      </c>
      <c r="B39" s="19">
        <f>IF(A39&lt;&gt;"",WEEKDAY(A39,1),"")</f>
        <v>6</v>
      </c>
      <c r="C39" s="20"/>
      <c r="D39" s="21">
        <f t="shared" si="1"/>
      </c>
      <c r="E39" s="20"/>
      <c r="F39" s="21">
        <f t="shared" si="2"/>
      </c>
      <c r="G39" s="22">
        <f t="shared" si="3"/>
      </c>
      <c r="H39" s="22">
        <f t="shared" si="4"/>
      </c>
      <c r="I39" s="3"/>
    </row>
    <row r="40" spans="1:9" ht="11.25" customHeight="1">
      <c r="A40" s="23">
        <f>IF(MONTH(A37+3)=$C$1,A39+1,"")</f>
        <v>44408</v>
      </c>
      <c r="B40" s="24">
        <f>IF(A40&lt;&gt;"",WEEKDAY(A40,1),"")</f>
        <v>7</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C4" sqref="C4"/>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9</v>
      </c>
    </row>
    <row r="2" spans="1:3" ht="15">
      <c r="A2" s="5" t="s">
        <v>54</v>
      </c>
      <c r="C2" s="6">
        <v>2020</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SUM(Aides!F17:I17)</f>
        <v>0</v>
      </c>
    </row>
    <row r="9" spans="1:9" ht="15">
      <c r="A9" s="14" t="s">
        <v>59</v>
      </c>
      <c r="B9" s="15" t="s">
        <v>60</v>
      </c>
      <c r="C9" s="14" t="s">
        <v>61</v>
      </c>
      <c r="D9" s="14" t="s">
        <v>62</v>
      </c>
      <c r="E9" s="14" t="s">
        <v>63</v>
      </c>
      <c r="F9" s="14" t="s">
        <v>62</v>
      </c>
      <c r="G9" s="16" t="s">
        <v>64</v>
      </c>
      <c r="H9" s="17" t="s">
        <v>65</v>
      </c>
      <c r="I9" s="14" t="s">
        <v>66</v>
      </c>
    </row>
    <row r="10" spans="1:9" ht="11.25" customHeight="1">
      <c r="A10" s="18">
        <f>DATE(C2,C1,1)</f>
        <v>44075</v>
      </c>
      <c r="B10" s="19">
        <f aca="true" t="shared" si="0" ref="B10:B37">WEEKDAY(A10,1)</f>
        <v>3</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44076</v>
      </c>
      <c r="B11" s="19">
        <f t="shared" si="0"/>
        <v>4</v>
      </c>
      <c r="C11" s="20"/>
      <c r="D11" s="21">
        <f t="shared" si="1"/>
      </c>
      <c r="E11" s="20"/>
      <c r="F11" s="21">
        <f t="shared" si="2"/>
      </c>
      <c r="G11" s="22">
        <f t="shared" si="3"/>
      </c>
      <c r="H11" s="22">
        <f t="shared" si="4"/>
      </c>
      <c r="I11" s="3"/>
    </row>
    <row r="12" spans="1:9" ht="11.25" customHeight="1">
      <c r="A12" s="18">
        <f t="shared" si="5"/>
        <v>44077</v>
      </c>
      <c r="B12" s="19">
        <f t="shared" si="0"/>
        <v>5</v>
      </c>
      <c r="C12" s="20"/>
      <c r="D12" s="21">
        <f>IF(C12&lt;&gt;"",VLOOKUP(C12,HEcoles,B12+1,0),"")</f>
      </c>
      <c r="E12" s="20"/>
      <c r="F12" s="21">
        <f t="shared" si="2"/>
      </c>
      <c r="G12" s="22">
        <f t="shared" si="3"/>
      </c>
      <c r="H12" s="22">
        <f t="shared" si="4"/>
      </c>
      <c r="I12" s="3"/>
    </row>
    <row r="13" spans="1:9" ht="11.25" customHeight="1">
      <c r="A13" s="18">
        <f t="shared" si="5"/>
        <v>44078</v>
      </c>
      <c r="B13" s="19">
        <f t="shared" si="0"/>
        <v>6</v>
      </c>
      <c r="C13" s="20"/>
      <c r="D13" s="21">
        <f t="shared" si="1"/>
      </c>
      <c r="E13" s="20"/>
      <c r="F13" s="21">
        <f t="shared" si="2"/>
      </c>
      <c r="G13" s="22">
        <f t="shared" si="3"/>
      </c>
      <c r="H13" s="22">
        <f t="shared" si="4"/>
      </c>
      <c r="I13" s="3"/>
    </row>
    <row r="14" spans="1:9" ht="11.25" customHeight="1">
      <c r="A14" s="18">
        <f t="shared" si="5"/>
        <v>44079</v>
      </c>
      <c r="B14" s="19">
        <f t="shared" si="0"/>
        <v>7</v>
      </c>
      <c r="C14" s="20"/>
      <c r="D14" s="21">
        <f t="shared" si="1"/>
      </c>
      <c r="E14" s="20"/>
      <c r="F14" s="21">
        <f t="shared" si="2"/>
      </c>
      <c r="G14" s="22">
        <f t="shared" si="3"/>
      </c>
      <c r="H14" s="22">
        <f t="shared" si="4"/>
      </c>
      <c r="I14" s="3"/>
    </row>
    <row r="15" spans="1:9" ht="11.25" customHeight="1">
      <c r="A15" s="18">
        <f t="shared" si="5"/>
        <v>44080</v>
      </c>
      <c r="B15" s="19">
        <f t="shared" si="0"/>
        <v>1</v>
      </c>
      <c r="C15" s="20"/>
      <c r="D15" s="21">
        <f t="shared" si="1"/>
      </c>
      <c r="E15" s="20"/>
      <c r="F15" s="21">
        <f t="shared" si="2"/>
      </c>
      <c r="G15" s="22">
        <f t="shared" si="3"/>
      </c>
      <c r="H15" s="22">
        <f t="shared" si="4"/>
      </c>
      <c r="I15" s="3"/>
    </row>
    <row r="16" spans="1:9" ht="11.25" customHeight="1">
      <c r="A16" s="18">
        <f t="shared" si="5"/>
        <v>44081</v>
      </c>
      <c r="B16" s="19">
        <f t="shared" si="0"/>
        <v>2</v>
      </c>
      <c r="C16" s="20"/>
      <c r="D16" s="21">
        <f t="shared" si="1"/>
      </c>
      <c r="E16" s="20"/>
      <c r="F16" s="21">
        <f t="shared" si="2"/>
      </c>
      <c r="G16" s="22">
        <f t="shared" si="3"/>
      </c>
      <c r="H16" s="22">
        <f t="shared" si="4"/>
      </c>
      <c r="I16" s="3"/>
    </row>
    <row r="17" spans="1:9" ht="11.25" customHeight="1">
      <c r="A17" s="18">
        <f t="shared" si="5"/>
        <v>44082</v>
      </c>
      <c r="B17" s="19">
        <f t="shared" si="0"/>
        <v>3</v>
      </c>
      <c r="C17" s="20"/>
      <c r="D17" s="21">
        <f t="shared" si="1"/>
      </c>
      <c r="E17" s="20"/>
      <c r="F17" s="21">
        <f t="shared" si="2"/>
      </c>
      <c r="G17" s="22">
        <f t="shared" si="3"/>
      </c>
      <c r="H17" s="22">
        <f t="shared" si="4"/>
      </c>
      <c r="I17" s="3"/>
    </row>
    <row r="18" spans="1:9" ht="11.25" customHeight="1">
      <c r="A18" s="18">
        <f t="shared" si="5"/>
        <v>44083</v>
      </c>
      <c r="B18" s="19">
        <f t="shared" si="0"/>
        <v>4</v>
      </c>
      <c r="C18" s="20"/>
      <c r="D18" s="21">
        <f t="shared" si="1"/>
      </c>
      <c r="E18" s="20"/>
      <c r="F18" s="21">
        <f t="shared" si="2"/>
      </c>
      <c r="G18" s="22">
        <f t="shared" si="3"/>
      </c>
      <c r="H18" s="22">
        <f t="shared" si="4"/>
      </c>
      <c r="I18" s="3"/>
    </row>
    <row r="19" spans="1:9" ht="11.25" customHeight="1">
      <c r="A19" s="18">
        <f t="shared" si="5"/>
        <v>44084</v>
      </c>
      <c r="B19" s="19">
        <f t="shared" si="0"/>
        <v>5</v>
      </c>
      <c r="C19" s="20"/>
      <c r="D19" s="21">
        <f t="shared" si="1"/>
      </c>
      <c r="E19" s="20"/>
      <c r="F19" s="21">
        <f t="shared" si="2"/>
      </c>
      <c r="G19" s="22">
        <f t="shared" si="3"/>
      </c>
      <c r="H19" s="22">
        <f t="shared" si="4"/>
      </c>
      <c r="I19" s="3"/>
    </row>
    <row r="20" spans="1:9" ht="11.25" customHeight="1">
      <c r="A20" s="18">
        <f t="shared" si="5"/>
        <v>44085</v>
      </c>
      <c r="B20" s="19">
        <f t="shared" si="0"/>
        <v>6</v>
      </c>
      <c r="C20" s="20"/>
      <c r="D20" s="21">
        <f t="shared" si="1"/>
      </c>
      <c r="E20" s="20"/>
      <c r="F20" s="21">
        <f t="shared" si="2"/>
      </c>
      <c r="G20" s="22">
        <f t="shared" si="3"/>
      </c>
      <c r="H20" s="22">
        <f t="shared" si="4"/>
      </c>
      <c r="I20" s="3"/>
    </row>
    <row r="21" spans="1:9" ht="11.25" customHeight="1">
      <c r="A21" s="18">
        <f t="shared" si="5"/>
        <v>44086</v>
      </c>
      <c r="B21" s="19">
        <f t="shared" si="0"/>
        <v>7</v>
      </c>
      <c r="C21" s="20"/>
      <c r="D21" s="21">
        <f t="shared" si="1"/>
      </c>
      <c r="E21" s="20"/>
      <c r="F21" s="21">
        <f t="shared" si="2"/>
      </c>
      <c r="G21" s="22">
        <f t="shared" si="3"/>
      </c>
      <c r="H21" s="22">
        <f t="shared" si="4"/>
      </c>
      <c r="I21" s="3"/>
    </row>
    <row r="22" spans="1:9" ht="11.25" customHeight="1">
      <c r="A22" s="18">
        <f t="shared" si="5"/>
        <v>44087</v>
      </c>
      <c r="B22" s="19">
        <f t="shared" si="0"/>
        <v>1</v>
      </c>
      <c r="C22" s="20"/>
      <c r="D22" s="21">
        <f t="shared" si="1"/>
      </c>
      <c r="E22" s="20"/>
      <c r="F22" s="21">
        <f t="shared" si="2"/>
      </c>
      <c r="G22" s="22">
        <f t="shared" si="3"/>
      </c>
      <c r="H22" s="22">
        <f t="shared" si="4"/>
      </c>
      <c r="I22" s="3"/>
    </row>
    <row r="23" spans="1:9" ht="11.25" customHeight="1">
      <c r="A23" s="18">
        <f t="shared" si="5"/>
        <v>44088</v>
      </c>
      <c r="B23" s="19">
        <f t="shared" si="0"/>
        <v>2</v>
      </c>
      <c r="C23" s="20"/>
      <c r="D23" s="21">
        <f t="shared" si="1"/>
      </c>
      <c r="E23" s="20"/>
      <c r="F23" s="21">
        <f t="shared" si="2"/>
      </c>
      <c r="G23" s="22">
        <f t="shared" si="3"/>
      </c>
      <c r="H23" s="22">
        <f t="shared" si="4"/>
      </c>
      <c r="I23" s="3"/>
    </row>
    <row r="24" spans="1:9" ht="11.25" customHeight="1">
      <c r="A24" s="18">
        <f t="shared" si="5"/>
        <v>44089</v>
      </c>
      <c r="B24" s="19">
        <f t="shared" si="0"/>
        <v>3</v>
      </c>
      <c r="C24" s="20"/>
      <c r="D24" s="21">
        <f t="shared" si="1"/>
      </c>
      <c r="E24" s="20"/>
      <c r="F24" s="21">
        <f t="shared" si="2"/>
      </c>
      <c r="G24" s="22">
        <f t="shared" si="3"/>
      </c>
      <c r="H24" s="22">
        <f t="shared" si="4"/>
      </c>
      <c r="I24" s="3"/>
    </row>
    <row r="25" spans="1:9" ht="11.25" customHeight="1">
      <c r="A25" s="18">
        <f t="shared" si="5"/>
        <v>44090</v>
      </c>
      <c r="B25" s="19">
        <f t="shared" si="0"/>
        <v>4</v>
      </c>
      <c r="C25" s="20"/>
      <c r="D25" s="21">
        <f t="shared" si="1"/>
      </c>
      <c r="E25" s="20"/>
      <c r="F25" s="21">
        <f t="shared" si="2"/>
      </c>
      <c r="G25" s="22">
        <f t="shared" si="3"/>
      </c>
      <c r="H25" s="22">
        <f t="shared" si="4"/>
      </c>
      <c r="I25" s="3"/>
    </row>
    <row r="26" spans="1:9" ht="11.25" customHeight="1">
      <c r="A26" s="18">
        <f t="shared" si="5"/>
        <v>44091</v>
      </c>
      <c r="B26" s="19">
        <f t="shared" si="0"/>
        <v>5</v>
      </c>
      <c r="C26" s="20"/>
      <c r="D26" s="21">
        <f t="shared" si="1"/>
      </c>
      <c r="E26" s="20"/>
      <c r="F26" s="21">
        <f t="shared" si="2"/>
      </c>
      <c r="G26" s="22">
        <f t="shared" si="3"/>
      </c>
      <c r="H26" s="22">
        <f t="shared" si="4"/>
      </c>
      <c r="I26" s="3"/>
    </row>
    <row r="27" spans="1:9" ht="11.25" customHeight="1">
      <c r="A27" s="18">
        <f t="shared" si="5"/>
        <v>44092</v>
      </c>
      <c r="B27" s="19">
        <f t="shared" si="0"/>
        <v>6</v>
      </c>
      <c r="C27" s="20"/>
      <c r="D27" s="21">
        <f t="shared" si="1"/>
      </c>
      <c r="E27" s="20"/>
      <c r="F27" s="21">
        <f t="shared" si="2"/>
      </c>
      <c r="G27" s="22">
        <f t="shared" si="3"/>
      </c>
      <c r="H27" s="22">
        <f t="shared" si="4"/>
      </c>
      <c r="I27" s="3"/>
    </row>
    <row r="28" spans="1:9" ht="11.25" customHeight="1">
      <c r="A28" s="18">
        <f t="shared" si="5"/>
        <v>44093</v>
      </c>
      <c r="B28" s="19">
        <f t="shared" si="0"/>
        <v>7</v>
      </c>
      <c r="C28" s="20"/>
      <c r="D28" s="21">
        <f t="shared" si="1"/>
      </c>
      <c r="E28" s="20"/>
      <c r="F28" s="21">
        <f t="shared" si="2"/>
      </c>
      <c r="G28" s="22">
        <f t="shared" si="3"/>
      </c>
      <c r="H28" s="22">
        <f t="shared" si="4"/>
      </c>
      <c r="I28" s="3"/>
    </row>
    <row r="29" spans="1:9" ht="11.25" customHeight="1">
      <c r="A29" s="18">
        <f t="shared" si="5"/>
        <v>44094</v>
      </c>
      <c r="B29" s="19">
        <f t="shared" si="0"/>
        <v>1</v>
      </c>
      <c r="C29" s="20"/>
      <c r="D29" s="21">
        <f t="shared" si="1"/>
      </c>
      <c r="E29" s="20"/>
      <c r="F29" s="21">
        <f t="shared" si="2"/>
      </c>
      <c r="G29" s="22">
        <f t="shared" si="3"/>
      </c>
      <c r="H29" s="22">
        <f t="shared" si="4"/>
      </c>
      <c r="I29" s="3"/>
    </row>
    <row r="30" spans="1:9" ht="11.25" customHeight="1">
      <c r="A30" s="18">
        <f t="shared" si="5"/>
        <v>44095</v>
      </c>
      <c r="B30" s="19">
        <f t="shared" si="0"/>
        <v>2</v>
      </c>
      <c r="C30" s="20"/>
      <c r="D30" s="21">
        <f t="shared" si="1"/>
      </c>
      <c r="E30" s="20"/>
      <c r="F30" s="21">
        <f t="shared" si="2"/>
      </c>
      <c r="G30" s="22">
        <f t="shared" si="3"/>
      </c>
      <c r="H30" s="22">
        <f t="shared" si="4"/>
      </c>
      <c r="I30" s="3"/>
    </row>
    <row r="31" spans="1:9" ht="11.25" customHeight="1">
      <c r="A31" s="18">
        <f t="shared" si="5"/>
        <v>44096</v>
      </c>
      <c r="B31" s="19">
        <f t="shared" si="0"/>
        <v>3</v>
      </c>
      <c r="C31" s="20"/>
      <c r="D31" s="21">
        <f t="shared" si="1"/>
      </c>
      <c r="E31" s="20"/>
      <c r="F31" s="21">
        <f t="shared" si="2"/>
      </c>
      <c r="G31" s="22">
        <f t="shared" si="3"/>
      </c>
      <c r="H31" s="22">
        <f t="shared" si="4"/>
      </c>
      <c r="I31" s="3"/>
    </row>
    <row r="32" spans="1:9" ht="11.25" customHeight="1">
      <c r="A32" s="18">
        <f t="shared" si="5"/>
        <v>44097</v>
      </c>
      <c r="B32" s="19">
        <f t="shared" si="0"/>
        <v>4</v>
      </c>
      <c r="C32" s="20"/>
      <c r="D32" s="21">
        <f t="shared" si="1"/>
      </c>
      <c r="E32" s="20"/>
      <c r="F32" s="21">
        <f t="shared" si="2"/>
      </c>
      <c r="G32" s="22">
        <f t="shared" si="3"/>
      </c>
      <c r="H32" s="22">
        <f t="shared" si="4"/>
      </c>
      <c r="I32" s="3"/>
    </row>
    <row r="33" spans="1:9" ht="11.25" customHeight="1">
      <c r="A33" s="18">
        <f t="shared" si="5"/>
        <v>44098</v>
      </c>
      <c r="B33" s="19">
        <f t="shared" si="0"/>
        <v>5</v>
      </c>
      <c r="C33" s="20"/>
      <c r="D33" s="21">
        <f t="shared" si="1"/>
      </c>
      <c r="E33" s="20"/>
      <c r="F33" s="21">
        <f t="shared" si="2"/>
      </c>
      <c r="G33" s="22">
        <f t="shared" si="3"/>
      </c>
      <c r="H33" s="22">
        <f t="shared" si="4"/>
      </c>
      <c r="I33" s="3"/>
    </row>
    <row r="34" spans="1:9" ht="11.25" customHeight="1">
      <c r="A34" s="18">
        <f t="shared" si="5"/>
        <v>44099</v>
      </c>
      <c r="B34" s="19">
        <f t="shared" si="0"/>
        <v>6</v>
      </c>
      <c r="C34" s="20"/>
      <c r="D34" s="21">
        <f t="shared" si="1"/>
      </c>
      <c r="E34" s="20"/>
      <c r="F34" s="21">
        <f t="shared" si="2"/>
      </c>
      <c r="G34" s="22">
        <f t="shared" si="3"/>
      </c>
      <c r="H34" s="22">
        <f t="shared" si="4"/>
      </c>
      <c r="I34" s="3"/>
    </row>
    <row r="35" spans="1:9" ht="11.25" customHeight="1">
      <c r="A35" s="18">
        <f t="shared" si="5"/>
        <v>44100</v>
      </c>
      <c r="B35" s="19">
        <f t="shared" si="0"/>
        <v>7</v>
      </c>
      <c r="C35" s="20"/>
      <c r="D35" s="21">
        <f t="shared" si="1"/>
      </c>
      <c r="E35" s="20"/>
      <c r="F35" s="21">
        <f t="shared" si="2"/>
      </c>
      <c r="G35" s="22">
        <f t="shared" si="3"/>
      </c>
      <c r="H35" s="22">
        <f t="shared" si="4"/>
      </c>
      <c r="I35" s="3"/>
    </row>
    <row r="36" spans="1:9" ht="11.25" customHeight="1">
      <c r="A36" s="18">
        <f t="shared" si="5"/>
        <v>44101</v>
      </c>
      <c r="B36" s="19">
        <f t="shared" si="0"/>
        <v>1</v>
      </c>
      <c r="C36" s="20"/>
      <c r="D36" s="21">
        <f t="shared" si="1"/>
      </c>
      <c r="E36" s="20"/>
      <c r="F36" s="21">
        <f t="shared" si="2"/>
      </c>
      <c r="G36" s="22">
        <f t="shared" si="3"/>
      </c>
      <c r="H36" s="22">
        <f t="shared" si="4"/>
      </c>
      <c r="I36" s="3"/>
    </row>
    <row r="37" spans="1:9" ht="11.25" customHeight="1">
      <c r="A37" s="18">
        <f t="shared" si="5"/>
        <v>44102</v>
      </c>
      <c r="B37" s="19">
        <f t="shared" si="0"/>
        <v>2</v>
      </c>
      <c r="C37" s="20"/>
      <c r="D37" s="21">
        <f t="shared" si="1"/>
      </c>
      <c r="E37" s="20"/>
      <c r="F37" s="21">
        <f t="shared" si="2"/>
      </c>
      <c r="G37" s="22">
        <f t="shared" si="3"/>
      </c>
      <c r="H37" s="22">
        <f t="shared" si="4"/>
      </c>
      <c r="I37" s="3"/>
    </row>
    <row r="38" spans="1:9" ht="11.25" customHeight="1">
      <c r="A38" s="18">
        <f>IF(MONTH(A37+1)=$C$1,A37+1,"")</f>
        <v>44103</v>
      </c>
      <c r="B38" s="19">
        <f>IF(A38&lt;&gt;"",WEEKDAY(A38,1),"")</f>
        <v>3</v>
      </c>
      <c r="C38" s="20"/>
      <c r="D38" s="21">
        <f t="shared" si="1"/>
      </c>
      <c r="E38" s="20"/>
      <c r="F38" s="21">
        <f t="shared" si="2"/>
      </c>
      <c r="G38" s="22">
        <f t="shared" si="3"/>
      </c>
      <c r="H38" s="22">
        <f t="shared" si="4"/>
      </c>
      <c r="I38" s="3"/>
    </row>
    <row r="39" spans="1:9" ht="11.25" customHeight="1">
      <c r="A39" s="18">
        <f>IF(MONTH(A37+2)=$C$1,A38+1,"")</f>
        <v>44104</v>
      </c>
      <c r="B39" s="19">
        <f>IF(A39&lt;&gt;"",WEEKDAY(A39,1),"")</f>
        <v>4</v>
      </c>
      <c r="C39" s="20"/>
      <c r="D39" s="21">
        <f t="shared" si="1"/>
      </c>
      <c r="E39" s="20"/>
      <c r="F39" s="21">
        <f t="shared" si="2"/>
      </c>
      <c r="G39" s="22">
        <f t="shared" si="3"/>
      </c>
      <c r="H39" s="22">
        <f t="shared" si="4"/>
      </c>
      <c r="I39" s="3"/>
    </row>
    <row r="40" spans="1:9" ht="11.25" customHeight="1">
      <c r="A40" s="23">
        <f>IF(MONTH(A37+3)=$C$1,A39+1,"")</f>
      </c>
      <c r="B40" s="24">
        <f>IF(A40&lt;&gt;"",WEEKDAY(A40,1),"")</f>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E10:E40 C10:C40">
      <formula1>LstEcoles</formula1>
    </dataValidation>
    <dataValidation type="list" operator="equal" allowBlank="1" showInputMessage="1" showErrorMessage="1" errorTitle="ERREUR" error="Sélectionnez une école de la circonscription dans la liste (menu déroulant) ou EXT'horaire' pour les écoles extérieures"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73"/>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3" sqref="A13"/>
    </sheetView>
  </sheetViews>
  <sheetFormatPr defaultColWidth="10.7109375" defaultRowHeight="15"/>
  <cols>
    <col min="1" max="1" width="35.421875" style="0" customWidth="1"/>
  </cols>
  <sheetData>
    <row r="1" spans="1:15" ht="15">
      <c r="A1" s="27" t="s">
        <v>70</v>
      </c>
      <c r="B1" s="28" t="s">
        <v>71</v>
      </c>
      <c r="C1" s="27" t="s">
        <v>72</v>
      </c>
      <c r="D1" s="27" t="s">
        <v>73</v>
      </c>
      <c r="E1" s="27" t="s">
        <v>74</v>
      </c>
      <c r="F1" s="27" t="s">
        <v>75</v>
      </c>
      <c r="G1" s="27" t="s">
        <v>76</v>
      </c>
      <c r="H1" s="27" t="s">
        <v>77</v>
      </c>
      <c r="I1" s="27" t="s">
        <v>78</v>
      </c>
      <c r="J1" s="27" t="s">
        <v>79</v>
      </c>
      <c r="K1" s="28" t="s">
        <v>80</v>
      </c>
      <c r="L1" s="27" t="s">
        <v>81</v>
      </c>
      <c r="M1" s="27" t="s">
        <v>82</v>
      </c>
      <c r="N1" s="28" t="s">
        <v>83</v>
      </c>
      <c r="O1" s="29" t="s">
        <v>84</v>
      </c>
    </row>
    <row r="2" spans="1:15" ht="15">
      <c r="A2" t="s">
        <v>117</v>
      </c>
      <c r="B2" s="30">
        <v>0</v>
      </c>
      <c r="C2" s="31">
        <v>0.145833333333333</v>
      </c>
      <c r="D2" s="31">
        <v>0.145833333333333</v>
      </c>
      <c r="E2" s="31">
        <v>0</v>
      </c>
      <c r="F2" s="31">
        <v>0.145833333333333</v>
      </c>
      <c r="G2" s="31">
        <v>0.145833333333333</v>
      </c>
      <c r="H2" s="31">
        <v>0</v>
      </c>
      <c r="I2" s="31">
        <v>0.10416666666666667</v>
      </c>
      <c r="J2" s="31">
        <v>0.10416666666666667</v>
      </c>
      <c r="K2" s="31">
        <v>0</v>
      </c>
      <c r="L2" s="31">
        <v>0.10416666666666667</v>
      </c>
      <c r="M2" s="31">
        <v>0.10416666666666667</v>
      </c>
      <c r="N2" s="31">
        <v>0</v>
      </c>
      <c r="O2" s="26">
        <f aca="true" t="shared" si="0" ref="O2:O19">SUM(C2:N2)</f>
        <v>0.9999999999999986</v>
      </c>
    </row>
    <row r="3" spans="1:15" ht="15">
      <c r="A3" t="s">
        <v>118</v>
      </c>
      <c r="B3" s="30">
        <v>0</v>
      </c>
      <c r="C3" s="31">
        <v>0.145833333333333</v>
      </c>
      <c r="D3" s="31">
        <v>0.145833333333333</v>
      </c>
      <c r="E3" s="31">
        <v>0</v>
      </c>
      <c r="F3" s="31">
        <v>0.145833333333333</v>
      </c>
      <c r="G3" s="31">
        <v>0.145833333333333</v>
      </c>
      <c r="H3" s="31">
        <v>0</v>
      </c>
      <c r="I3" s="31">
        <v>0.10416666666666667</v>
      </c>
      <c r="J3" s="31">
        <v>0.10416666666666667</v>
      </c>
      <c r="K3" s="31">
        <v>0</v>
      </c>
      <c r="L3" s="31">
        <v>0.10416666666666667</v>
      </c>
      <c r="M3" s="31">
        <v>0.10416666666666667</v>
      </c>
      <c r="N3" s="31">
        <v>0</v>
      </c>
      <c r="O3" s="26">
        <f t="shared" si="0"/>
        <v>0.9999999999999986</v>
      </c>
    </row>
    <row r="4" spans="1:15" ht="15">
      <c r="A4" t="s">
        <v>119</v>
      </c>
      <c r="B4" s="30">
        <v>0</v>
      </c>
      <c r="C4" s="31">
        <v>0.145833333333333</v>
      </c>
      <c r="D4" s="31">
        <v>0.145833333333333</v>
      </c>
      <c r="E4" s="31">
        <v>0</v>
      </c>
      <c r="F4" s="31">
        <v>0.145833333333333</v>
      </c>
      <c r="G4" s="31">
        <v>0.145833333333333</v>
      </c>
      <c r="H4" s="31">
        <v>0</v>
      </c>
      <c r="I4" s="31">
        <v>0.10416666666666667</v>
      </c>
      <c r="J4" s="31">
        <v>0.10416666666666667</v>
      </c>
      <c r="K4" s="31">
        <v>0</v>
      </c>
      <c r="L4" s="31">
        <v>0.10416666666666667</v>
      </c>
      <c r="M4" s="31">
        <v>0.10416666666666667</v>
      </c>
      <c r="N4" s="31">
        <v>0</v>
      </c>
      <c r="O4" s="26">
        <f t="shared" si="0"/>
        <v>0.9999999999999986</v>
      </c>
    </row>
    <row r="5" spans="1:15" ht="15">
      <c r="A5" t="s">
        <v>120</v>
      </c>
      <c r="B5" s="30">
        <v>0</v>
      </c>
      <c r="C5" s="31">
        <v>0.145833333333333</v>
      </c>
      <c r="D5" s="31">
        <v>0.145833333333333</v>
      </c>
      <c r="E5" s="31">
        <v>0</v>
      </c>
      <c r="F5" s="31">
        <v>0.145833333333333</v>
      </c>
      <c r="G5" s="31">
        <v>0.145833333333333</v>
      </c>
      <c r="H5" s="31">
        <v>0</v>
      </c>
      <c r="I5" s="31">
        <v>0.10416666666666667</v>
      </c>
      <c r="J5" s="31">
        <v>0.10416666666666667</v>
      </c>
      <c r="K5" s="31">
        <v>0</v>
      </c>
      <c r="L5" s="31">
        <v>0.10416666666666667</v>
      </c>
      <c r="M5" s="31">
        <v>0.10416666666666667</v>
      </c>
      <c r="N5" s="31">
        <v>0</v>
      </c>
      <c r="O5" s="26">
        <f t="shared" si="0"/>
        <v>0.9999999999999986</v>
      </c>
    </row>
    <row r="6" spans="1:15" ht="15">
      <c r="A6" t="s">
        <v>121</v>
      </c>
      <c r="B6" s="30">
        <v>0</v>
      </c>
      <c r="C6" s="31">
        <v>0.145833333333333</v>
      </c>
      <c r="D6" s="31">
        <v>0.145833333333333</v>
      </c>
      <c r="E6" s="31">
        <v>0</v>
      </c>
      <c r="F6" s="31">
        <v>0.145833333333333</v>
      </c>
      <c r="G6" s="31">
        <v>0.145833333333333</v>
      </c>
      <c r="H6" s="31">
        <v>0</v>
      </c>
      <c r="I6" s="31">
        <v>0.10416666666666667</v>
      </c>
      <c r="J6" s="31">
        <v>0.10416666666666667</v>
      </c>
      <c r="K6" s="31">
        <v>0</v>
      </c>
      <c r="L6" s="31">
        <v>0.10416666666666667</v>
      </c>
      <c r="M6" s="31">
        <v>0.10416666666666667</v>
      </c>
      <c r="N6" s="31">
        <v>0</v>
      </c>
      <c r="O6" s="26">
        <f t="shared" si="0"/>
        <v>0.9999999999999986</v>
      </c>
    </row>
    <row r="7" spans="1:15" ht="15">
      <c r="A7" t="s">
        <v>122</v>
      </c>
      <c r="B7" s="30">
        <v>0</v>
      </c>
      <c r="C7" s="31">
        <v>0.13541666666666666</v>
      </c>
      <c r="D7" s="31">
        <v>0.13541666666666666</v>
      </c>
      <c r="E7" s="31">
        <v>0</v>
      </c>
      <c r="F7" s="31">
        <v>0.13541666666666666</v>
      </c>
      <c r="G7" s="31">
        <v>0.13541666666666666</v>
      </c>
      <c r="H7" s="31">
        <v>0</v>
      </c>
      <c r="I7" s="31">
        <v>0.11458333333333333</v>
      </c>
      <c r="J7" s="31">
        <v>0.11458333333333333</v>
      </c>
      <c r="K7" s="31">
        <v>0</v>
      </c>
      <c r="L7" s="31">
        <v>0.11458333333333333</v>
      </c>
      <c r="M7" s="31">
        <v>0.11458333333333333</v>
      </c>
      <c r="N7" s="31">
        <v>0</v>
      </c>
      <c r="O7" s="26">
        <f t="shared" si="0"/>
        <v>1</v>
      </c>
    </row>
    <row r="8" spans="1:15" ht="15">
      <c r="A8" t="s">
        <v>123</v>
      </c>
      <c r="B8" s="30">
        <v>0</v>
      </c>
      <c r="C8" s="31">
        <v>0.13541666666666666</v>
      </c>
      <c r="D8" s="31">
        <v>0.13541666666666666</v>
      </c>
      <c r="E8" s="31">
        <v>0</v>
      </c>
      <c r="F8" s="31">
        <v>0.13541666666666666</v>
      </c>
      <c r="G8" s="31">
        <v>0.13541666666666666</v>
      </c>
      <c r="H8" s="31">
        <v>0</v>
      </c>
      <c r="I8" s="31">
        <v>0.11458333333333333</v>
      </c>
      <c r="J8" s="31">
        <v>0.11458333333333333</v>
      </c>
      <c r="K8" s="31">
        <v>0</v>
      </c>
      <c r="L8" s="31">
        <v>0.11458333333333333</v>
      </c>
      <c r="M8" s="31">
        <v>0.11458333333333333</v>
      </c>
      <c r="N8" s="31">
        <v>0</v>
      </c>
      <c r="O8" s="26">
        <f t="shared" si="0"/>
        <v>1</v>
      </c>
    </row>
    <row r="9" spans="1:15" ht="15">
      <c r="A9" t="s">
        <v>124</v>
      </c>
      <c r="B9" s="30">
        <v>0</v>
      </c>
      <c r="C9" s="31">
        <v>0.1388888888888889</v>
      </c>
      <c r="D9" s="31">
        <v>0.1388888888888889</v>
      </c>
      <c r="E9" s="31">
        <v>0</v>
      </c>
      <c r="F9" s="31">
        <v>0.1388888888888889</v>
      </c>
      <c r="G9" s="31">
        <v>0.1388888888888889</v>
      </c>
      <c r="H9" s="31">
        <v>0</v>
      </c>
      <c r="I9" s="31">
        <v>0.1111111111111111</v>
      </c>
      <c r="J9" s="31">
        <v>0.1111111111111111</v>
      </c>
      <c r="K9" s="31">
        <v>0</v>
      </c>
      <c r="L9" s="31">
        <v>0.1111111111111111</v>
      </c>
      <c r="M9" s="31">
        <v>0.1111111111111111</v>
      </c>
      <c r="N9" s="31">
        <v>0</v>
      </c>
      <c r="O9" s="26">
        <f t="shared" si="0"/>
        <v>1.0000000000000002</v>
      </c>
    </row>
    <row r="10" spans="1:15" ht="15">
      <c r="A10" t="s">
        <v>125</v>
      </c>
      <c r="B10" s="30">
        <v>0</v>
      </c>
      <c r="C10" s="31">
        <v>0.1388888888888889</v>
      </c>
      <c r="D10" s="31">
        <v>0.1388888888888889</v>
      </c>
      <c r="E10" s="31">
        <v>0</v>
      </c>
      <c r="F10" s="31">
        <v>0.1388888888888889</v>
      </c>
      <c r="G10" s="31">
        <v>0.1388888888888889</v>
      </c>
      <c r="H10" s="31">
        <v>0</v>
      </c>
      <c r="I10" s="31">
        <v>0.1111111111111111</v>
      </c>
      <c r="J10" s="31">
        <v>0.1111111111111111</v>
      </c>
      <c r="K10" s="31">
        <v>0</v>
      </c>
      <c r="L10" s="31">
        <v>0.1111111111111111</v>
      </c>
      <c r="M10" s="31">
        <v>0.1111111111111111</v>
      </c>
      <c r="N10" s="31">
        <v>0</v>
      </c>
      <c r="O10" s="26">
        <f t="shared" si="0"/>
        <v>1.0000000000000002</v>
      </c>
    </row>
    <row r="11" spans="1:15" ht="15">
      <c r="A11" t="s">
        <v>126</v>
      </c>
      <c r="B11" s="30">
        <v>0</v>
      </c>
      <c r="C11" s="31">
        <v>0.145833333333333</v>
      </c>
      <c r="D11" s="31">
        <v>0.145833333333333</v>
      </c>
      <c r="E11" s="31">
        <v>0</v>
      </c>
      <c r="F11" s="31">
        <v>0.145833333333333</v>
      </c>
      <c r="G11" s="31">
        <v>0.145833333333333</v>
      </c>
      <c r="H11" s="31">
        <v>0</v>
      </c>
      <c r="I11" s="31">
        <v>0.10416666666666667</v>
      </c>
      <c r="J11" s="31">
        <v>0.10416666666666667</v>
      </c>
      <c r="K11" s="31">
        <v>0</v>
      </c>
      <c r="L11" s="31">
        <v>0.10416666666666667</v>
      </c>
      <c r="M11" s="31">
        <v>0.10416666666666667</v>
      </c>
      <c r="N11" s="31">
        <v>0</v>
      </c>
      <c r="O11" s="26">
        <f t="shared" si="0"/>
        <v>0.9999999999999986</v>
      </c>
    </row>
    <row r="12" spans="1:15" ht="15">
      <c r="A12" t="s">
        <v>127</v>
      </c>
      <c r="B12" s="30">
        <v>0</v>
      </c>
      <c r="C12" s="31">
        <v>0.145833333333333</v>
      </c>
      <c r="D12" s="31">
        <v>0.145833333333333</v>
      </c>
      <c r="E12" s="31">
        <v>0</v>
      </c>
      <c r="F12" s="31">
        <v>0.145833333333333</v>
      </c>
      <c r="G12" s="31">
        <v>0.145833333333333</v>
      </c>
      <c r="H12" s="31">
        <v>0</v>
      </c>
      <c r="I12" s="31">
        <v>0.10416666666666667</v>
      </c>
      <c r="J12" s="31">
        <v>0.10416666666666667</v>
      </c>
      <c r="K12" s="31">
        <v>0</v>
      </c>
      <c r="L12" s="31">
        <v>0.10416666666666667</v>
      </c>
      <c r="M12" s="31">
        <v>0.10416666666666667</v>
      </c>
      <c r="N12" s="31">
        <v>0</v>
      </c>
      <c r="O12" s="26">
        <f t="shared" si="0"/>
        <v>0.9999999999999986</v>
      </c>
    </row>
    <row r="13" spans="1:15" ht="15">
      <c r="A13" t="s">
        <v>128</v>
      </c>
      <c r="B13" s="30">
        <v>0</v>
      </c>
      <c r="C13" s="31">
        <v>0.145833333333333</v>
      </c>
      <c r="D13" s="31">
        <v>0.145833333333333</v>
      </c>
      <c r="E13" s="31">
        <v>0</v>
      </c>
      <c r="F13" s="31">
        <v>0.145833333333333</v>
      </c>
      <c r="G13" s="31">
        <v>0.145833333333333</v>
      </c>
      <c r="H13" s="31">
        <v>0</v>
      </c>
      <c r="I13" s="31">
        <v>0.10416666666666667</v>
      </c>
      <c r="J13" s="31">
        <v>0.10416666666666667</v>
      </c>
      <c r="K13" s="31">
        <v>0</v>
      </c>
      <c r="L13" s="31">
        <v>0.10416666666666667</v>
      </c>
      <c r="M13" s="31">
        <v>0.10416666666666667</v>
      </c>
      <c r="N13" s="31">
        <v>0</v>
      </c>
      <c r="O13" s="26">
        <f t="shared" si="0"/>
        <v>0.9999999999999986</v>
      </c>
    </row>
    <row r="14" spans="1:15" s="88" customFormat="1" ht="15">
      <c r="A14" s="88" t="s">
        <v>129</v>
      </c>
      <c r="B14" s="89">
        <v>0</v>
      </c>
      <c r="C14" s="90">
        <v>0.145833333333333</v>
      </c>
      <c r="D14" s="90">
        <v>0.145833333333333</v>
      </c>
      <c r="E14" s="31">
        <v>0</v>
      </c>
      <c r="F14" s="90">
        <v>0.145833333333333</v>
      </c>
      <c r="G14" s="90">
        <v>0.145833333333333</v>
      </c>
      <c r="H14" s="90">
        <v>0</v>
      </c>
      <c r="I14" s="31">
        <v>0.10416666666666667</v>
      </c>
      <c r="J14" s="31">
        <v>0.10416666666666667</v>
      </c>
      <c r="K14" s="90">
        <v>0</v>
      </c>
      <c r="L14" s="31">
        <v>0.10416666666666667</v>
      </c>
      <c r="M14" s="31">
        <v>0.10416666666666667</v>
      </c>
      <c r="N14" s="90">
        <v>0</v>
      </c>
      <c r="O14" s="91">
        <f t="shared" si="0"/>
        <v>0.9999999999999986</v>
      </c>
    </row>
    <row r="15" spans="1:15" ht="15">
      <c r="A15" t="s">
        <v>130</v>
      </c>
      <c r="B15" s="30">
        <v>0</v>
      </c>
      <c r="C15" s="90">
        <v>0.145833333333333</v>
      </c>
      <c r="D15" s="90">
        <v>0.145833333333333</v>
      </c>
      <c r="E15" s="31">
        <v>0</v>
      </c>
      <c r="F15" s="90">
        <v>0.145833333333333</v>
      </c>
      <c r="G15" s="90">
        <v>0.145833333333333</v>
      </c>
      <c r="H15" s="90">
        <v>0</v>
      </c>
      <c r="I15" s="31">
        <v>0.10416666666666667</v>
      </c>
      <c r="J15" s="31">
        <v>0.10416666666666667</v>
      </c>
      <c r="K15" s="90">
        <v>0</v>
      </c>
      <c r="L15" s="31">
        <v>0.10416666666666667</v>
      </c>
      <c r="M15" s="31">
        <v>0.10416666666666667</v>
      </c>
      <c r="N15" s="90">
        <v>0</v>
      </c>
      <c r="O15" s="26">
        <f t="shared" si="0"/>
        <v>0.9999999999999986</v>
      </c>
    </row>
    <row r="16" spans="1:15" ht="15">
      <c r="A16" t="s">
        <v>131</v>
      </c>
      <c r="B16" s="30">
        <v>0</v>
      </c>
      <c r="C16" s="90">
        <v>0.145833333333333</v>
      </c>
      <c r="D16" s="90">
        <v>0.145833333333333</v>
      </c>
      <c r="E16" s="31">
        <v>0</v>
      </c>
      <c r="F16" s="90">
        <v>0.145833333333333</v>
      </c>
      <c r="G16" s="90">
        <v>0.145833333333333</v>
      </c>
      <c r="H16" s="90">
        <v>0</v>
      </c>
      <c r="I16" s="31">
        <v>0.10416666666666667</v>
      </c>
      <c r="J16" s="31">
        <v>0.10416666666666667</v>
      </c>
      <c r="K16" s="90">
        <v>0</v>
      </c>
      <c r="L16" s="31">
        <v>0.10416666666666667</v>
      </c>
      <c r="M16" s="31">
        <v>0.10416666666666667</v>
      </c>
      <c r="N16" s="90">
        <v>0</v>
      </c>
      <c r="O16" s="26">
        <f t="shared" si="0"/>
        <v>0.9999999999999986</v>
      </c>
    </row>
    <row r="17" spans="1:15" ht="15">
      <c r="A17" t="s">
        <v>132</v>
      </c>
      <c r="B17" s="30">
        <v>0</v>
      </c>
      <c r="C17" s="31">
        <v>0.145833333333333</v>
      </c>
      <c r="D17" s="31">
        <v>0.145833333333333</v>
      </c>
      <c r="E17" s="31">
        <v>0</v>
      </c>
      <c r="F17" s="31">
        <v>0.145833333333333</v>
      </c>
      <c r="G17" s="31">
        <v>0.145833333333333</v>
      </c>
      <c r="H17" s="31">
        <v>0</v>
      </c>
      <c r="I17" s="31">
        <v>0.10416666666666667</v>
      </c>
      <c r="J17" s="31">
        <v>0.10416666666666667</v>
      </c>
      <c r="K17" s="31">
        <v>0</v>
      </c>
      <c r="L17" s="31">
        <v>0.10416666666666667</v>
      </c>
      <c r="M17" s="31">
        <v>0.10416666666666667</v>
      </c>
      <c r="N17" s="31">
        <v>0</v>
      </c>
      <c r="O17" s="26">
        <f t="shared" si="0"/>
        <v>0.9999999999999986</v>
      </c>
    </row>
    <row r="18" spans="1:15" ht="15">
      <c r="A18" t="s">
        <v>133</v>
      </c>
      <c r="B18" s="30">
        <v>0</v>
      </c>
      <c r="C18" s="31">
        <v>0.145833333333333</v>
      </c>
      <c r="D18" s="31">
        <v>0.145833333333333</v>
      </c>
      <c r="E18" s="31">
        <v>0</v>
      </c>
      <c r="F18" s="31">
        <v>0.145833333333333</v>
      </c>
      <c r="G18" s="31">
        <v>0.145833333333333</v>
      </c>
      <c r="H18" s="31">
        <v>0</v>
      </c>
      <c r="I18" s="31">
        <v>0.10416666666666667</v>
      </c>
      <c r="J18" s="31">
        <v>0.10416666666666667</v>
      </c>
      <c r="K18" s="31">
        <v>0</v>
      </c>
      <c r="L18" s="31">
        <v>0.10416666666666667</v>
      </c>
      <c r="M18" s="31">
        <v>0.10416666666666667</v>
      </c>
      <c r="N18" s="31">
        <v>0</v>
      </c>
      <c r="O18" s="26">
        <f t="shared" si="0"/>
        <v>0.9999999999999986</v>
      </c>
    </row>
    <row r="19" spans="1:15" ht="15">
      <c r="A19" t="s">
        <v>134</v>
      </c>
      <c r="B19" s="30">
        <v>0</v>
      </c>
      <c r="C19" s="31">
        <v>0.145833333333333</v>
      </c>
      <c r="D19" s="31">
        <v>0.145833333333333</v>
      </c>
      <c r="E19" s="31">
        <v>0</v>
      </c>
      <c r="F19" s="31">
        <v>0.145833333333333</v>
      </c>
      <c r="G19" s="31">
        <v>0.145833333333333</v>
      </c>
      <c r="H19" s="31">
        <v>0</v>
      </c>
      <c r="I19" s="31">
        <v>0.10416666666666667</v>
      </c>
      <c r="J19" s="31">
        <v>0.10416666666666667</v>
      </c>
      <c r="K19" s="31">
        <v>0</v>
      </c>
      <c r="L19" s="31">
        <v>0.10416666666666667</v>
      </c>
      <c r="M19" s="31">
        <v>0.10416666666666667</v>
      </c>
      <c r="N19" s="31">
        <v>0</v>
      </c>
      <c r="O19" s="26">
        <f t="shared" si="0"/>
        <v>0.9999999999999986</v>
      </c>
    </row>
    <row r="20" spans="1:15" ht="15">
      <c r="A20" t="s">
        <v>135</v>
      </c>
      <c r="B20" s="30">
        <v>0</v>
      </c>
      <c r="C20" s="31">
        <v>0.145833333333333</v>
      </c>
      <c r="D20" s="31">
        <v>0.145833333333333</v>
      </c>
      <c r="E20" s="31">
        <v>0</v>
      </c>
      <c r="F20" s="31">
        <v>0.145833333333333</v>
      </c>
      <c r="G20" s="31">
        <v>0.145833333333333</v>
      </c>
      <c r="H20" s="31">
        <v>0</v>
      </c>
      <c r="I20" s="31">
        <v>0.10416666666666667</v>
      </c>
      <c r="J20" s="31">
        <v>0.10416666666666667</v>
      </c>
      <c r="K20" s="31">
        <v>0</v>
      </c>
      <c r="L20" s="31">
        <v>0.10416666666666667</v>
      </c>
      <c r="M20" s="31">
        <v>0.10416666666666667</v>
      </c>
      <c r="N20" s="31">
        <v>0</v>
      </c>
      <c r="O20" s="26">
        <f>SUM(B20:N20)</f>
        <v>0.9999999999999986</v>
      </c>
    </row>
    <row r="21" spans="1:15" ht="15">
      <c r="A21" t="s">
        <v>136</v>
      </c>
      <c r="B21" s="30">
        <v>0</v>
      </c>
      <c r="C21" s="31">
        <v>0.145833333333333</v>
      </c>
      <c r="D21" s="31">
        <v>0.145833333333333</v>
      </c>
      <c r="E21" s="31">
        <v>0</v>
      </c>
      <c r="F21" s="31">
        <v>0.145833333333333</v>
      </c>
      <c r="G21" s="31">
        <v>0.145833333333333</v>
      </c>
      <c r="H21" s="31">
        <v>0</v>
      </c>
      <c r="I21" s="31">
        <v>0.10416666666666667</v>
      </c>
      <c r="J21" s="31">
        <v>0.10416666666666667</v>
      </c>
      <c r="K21" s="31">
        <v>0</v>
      </c>
      <c r="L21" s="31">
        <v>0.10416666666666667</v>
      </c>
      <c r="M21" s="31">
        <v>0.10416666666666667</v>
      </c>
      <c r="N21" s="31">
        <v>0</v>
      </c>
      <c r="O21" s="26">
        <f aca="true" t="shared" si="1" ref="O21:O73">SUM(C21:N21)</f>
        <v>0.9999999999999986</v>
      </c>
    </row>
    <row r="22" spans="1:15" ht="15">
      <c r="A22" t="s">
        <v>137</v>
      </c>
      <c r="B22" s="30">
        <v>0</v>
      </c>
      <c r="C22" s="31">
        <v>0.145833333333333</v>
      </c>
      <c r="D22" s="31">
        <v>0.145833333333333</v>
      </c>
      <c r="E22" s="31">
        <v>0.14583333333333334</v>
      </c>
      <c r="F22" s="31">
        <v>0.145833333333333</v>
      </c>
      <c r="G22" s="31">
        <v>0.145833333333333</v>
      </c>
      <c r="H22" s="31">
        <v>0</v>
      </c>
      <c r="I22" s="31">
        <v>0.09027777777777778</v>
      </c>
      <c r="J22" s="31">
        <v>0</v>
      </c>
      <c r="K22" s="31">
        <v>0</v>
      </c>
      <c r="L22" s="31">
        <v>0.09027777777777778</v>
      </c>
      <c r="M22" s="31">
        <v>0.09027777777777778</v>
      </c>
      <c r="N22" s="31">
        <v>0</v>
      </c>
      <c r="O22" s="26">
        <f t="shared" si="1"/>
        <v>0.9999999999999988</v>
      </c>
    </row>
    <row r="23" spans="1:15" ht="15">
      <c r="A23" t="s">
        <v>138</v>
      </c>
      <c r="B23" s="30">
        <v>0</v>
      </c>
      <c r="C23" s="31">
        <v>0.145833333333333</v>
      </c>
      <c r="D23" s="31">
        <v>0.145833333333333</v>
      </c>
      <c r="E23" s="31">
        <v>0.14583333333333334</v>
      </c>
      <c r="F23" s="31">
        <v>0.145833333333333</v>
      </c>
      <c r="G23" s="31">
        <v>0.145833333333333</v>
      </c>
      <c r="H23" s="31">
        <v>0</v>
      </c>
      <c r="I23" s="31">
        <v>0.09027777777777778</v>
      </c>
      <c r="J23" s="31">
        <v>0</v>
      </c>
      <c r="K23" s="31">
        <v>0</v>
      </c>
      <c r="L23" s="31">
        <v>0.09027777777777778</v>
      </c>
      <c r="M23" s="31">
        <v>0.09027777777777778</v>
      </c>
      <c r="N23" s="31">
        <v>0</v>
      </c>
      <c r="O23" s="26">
        <f t="shared" si="1"/>
        <v>0.9999999999999988</v>
      </c>
    </row>
    <row r="24" spans="1:15" ht="15">
      <c r="A24" t="s">
        <v>139</v>
      </c>
      <c r="B24" s="30">
        <v>0</v>
      </c>
      <c r="C24" s="31">
        <v>0.145833333333333</v>
      </c>
      <c r="D24" s="31">
        <v>0.145833333333333</v>
      </c>
      <c r="E24" s="31">
        <v>0.14583333333333334</v>
      </c>
      <c r="F24" s="31">
        <v>0.145833333333333</v>
      </c>
      <c r="G24" s="31">
        <v>0.145833333333333</v>
      </c>
      <c r="H24" s="31">
        <v>0</v>
      </c>
      <c r="I24" s="31">
        <v>0.09027777777777778</v>
      </c>
      <c r="J24" s="31">
        <v>0</v>
      </c>
      <c r="K24" s="31">
        <v>0</v>
      </c>
      <c r="L24" s="31">
        <v>0.09027777777777778</v>
      </c>
      <c r="M24" s="31">
        <v>0.09027777777777778</v>
      </c>
      <c r="N24" s="31">
        <v>0</v>
      </c>
      <c r="O24" s="26">
        <f t="shared" si="1"/>
        <v>0.9999999999999988</v>
      </c>
    </row>
    <row r="25" spans="1:15" ht="15">
      <c r="A25" t="s">
        <v>140</v>
      </c>
      <c r="B25" s="30">
        <v>0</v>
      </c>
      <c r="C25" s="31">
        <v>0.145833333333333</v>
      </c>
      <c r="D25" s="31">
        <v>0.145833333333333</v>
      </c>
      <c r="E25" s="31">
        <v>0</v>
      </c>
      <c r="F25" s="31">
        <v>0.145833333333333</v>
      </c>
      <c r="G25" s="31">
        <v>0.145833333333333</v>
      </c>
      <c r="H25" s="31">
        <v>0</v>
      </c>
      <c r="I25" s="31">
        <v>0.10416666666666667</v>
      </c>
      <c r="J25" s="31">
        <v>0.10416666666666667</v>
      </c>
      <c r="K25" s="31">
        <v>0</v>
      </c>
      <c r="L25" s="31">
        <v>0.10416666666666667</v>
      </c>
      <c r="M25" s="31">
        <v>0.10416666666666667</v>
      </c>
      <c r="N25" s="31">
        <v>0</v>
      </c>
      <c r="O25" s="26">
        <f t="shared" si="1"/>
        <v>0.9999999999999986</v>
      </c>
    </row>
    <row r="26" spans="1:15" ht="15">
      <c r="A26" t="s">
        <v>141</v>
      </c>
      <c r="B26" s="30">
        <v>0</v>
      </c>
      <c r="C26" s="31">
        <v>0.145833333333333</v>
      </c>
      <c r="D26" s="31">
        <v>0.145833333333333</v>
      </c>
      <c r="E26" s="31">
        <v>0</v>
      </c>
      <c r="F26" s="31">
        <v>0.145833333333333</v>
      </c>
      <c r="G26" s="31">
        <v>0.145833333333333</v>
      </c>
      <c r="H26" s="31">
        <v>0</v>
      </c>
      <c r="I26" s="31">
        <v>0.10416666666666667</v>
      </c>
      <c r="J26" s="31">
        <v>0.10416666666666667</v>
      </c>
      <c r="K26" s="31">
        <v>0</v>
      </c>
      <c r="L26" s="31">
        <v>0.10416666666666667</v>
      </c>
      <c r="M26" s="31">
        <v>0.10416666666666667</v>
      </c>
      <c r="N26" s="31">
        <v>0</v>
      </c>
      <c r="O26" s="26">
        <f t="shared" si="1"/>
        <v>0.9999999999999986</v>
      </c>
    </row>
    <row r="27" spans="1:15" ht="15">
      <c r="A27" t="s">
        <v>142</v>
      </c>
      <c r="B27" s="30">
        <v>0</v>
      </c>
      <c r="C27" s="31">
        <v>0.145833333333333</v>
      </c>
      <c r="D27" s="31">
        <v>0.145833333333333</v>
      </c>
      <c r="E27" s="31">
        <v>0</v>
      </c>
      <c r="F27" s="31">
        <v>0.145833333333333</v>
      </c>
      <c r="G27" s="31">
        <v>0.145833333333333</v>
      </c>
      <c r="H27" s="31">
        <v>0</v>
      </c>
      <c r="I27" s="31">
        <v>0.10416666666666667</v>
      </c>
      <c r="J27" s="31">
        <v>0.10416666666666667</v>
      </c>
      <c r="K27" s="31">
        <v>0</v>
      </c>
      <c r="L27" s="31">
        <v>0.10416666666666667</v>
      </c>
      <c r="M27" s="31">
        <v>0.10416666666666667</v>
      </c>
      <c r="N27" s="31">
        <v>0</v>
      </c>
      <c r="O27" s="26">
        <f t="shared" si="1"/>
        <v>0.9999999999999986</v>
      </c>
    </row>
    <row r="28" spans="1:15" ht="15">
      <c r="A28" t="s">
        <v>143</v>
      </c>
      <c r="B28" s="30">
        <v>0</v>
      </c>
      <c r="C28" s="31">
        <v>0.145833333333333</v>
      </c>
      <c r="D28" s="31">
        <v>0.145833333333333</v>
      </c>
      <c r="E28" s="31">
        <v>0</v>
      </c>
      <c r="F28" s="31">
        <v>0.145833333333333</v>
      </c>
      <c r="G28" s="31">
        <v>0.145833333333333</v>
      </c>
      <c r="H28" s="31">
        <v>0</v>
      </c>
      <c r="I28" s="31">
        <v>0.10416666666666667</v>
      </c>
      <c r="J28" s="31">
        <v>0.10416666666666667</v>
      </c>
      <c r="K28" s="31">
        <v>0</v>
      </c>
      <c r="L28" s="31">
        <v>0.10416666666666667</v>
      </c>
      <c r="M28" s="31">
        <v>0.10416666666666667</v>
      </c>
      <c r="N28" s="31">
        <v>0</v>
      </c>
      <c r="O28" s="26">
        <f t="shared" si="1"/>
        <v>0.9999999999999986</v>
      </c>
    </row>
    <row r="29" spans="1:15" ht="15">
      <c r="A29" t="s">
        <v>144</v>
      </c>
      <c r="B29" s="30">
        <v>0</v>
      </c>
      <c r="C29" s="31">
        <v>0.14236111111111102</v>
      </c>
      <c r="D29" s="31">
        <v>0.14236111111111102</v>
      </c>
      <c r="E29" s="31">
        <v>0</v>
      </c>
      <c r="F29" s="31">
        <v>0.14236111111111102</v>
      </c>
      <c r="G29" s="31">
        <v>0.14236111111111102</v>
      </c>
      <c r="H29" s="31">
        <v>0</v>
      </c>
      <c r="I29" s="31">
        <v>0.1076388888888889</v>
      </c>
      <c r="J29" s="31">
        <v>0.1076388888888889</v>
      </c>
      <c r="K29" s="31">
        <v>0</v>
      </c>
      <c r="L29" s="31">
        <v>0.1076388888888889</v>
      </c>
      <c r="M29" s="31">
        <v>0.1076388888888889</v>
      </c>
      <c r="N29" s="31">
        <v>0</v>
      </c>
      <c r="O29" s="26">
        <f t="shared" si="1"/>
        <v>0.9999999999999996</v>
      </c>
    </row>
    <row r="30" spans="1:15" ht="15">
      <c r="A30" t="s">
        <v>145</v>
      </c>
      <c r="B30" s="30">
        <v>0</v>
      </c>
      <c r="C30" s="31">
        <v>0.145833333333333</v>
      </c>
      <c r="D30" s="31">
        <v>0.145833333333333</v>
      </c>
      <c r="E30" s="31">
        <v>0</v>
      </c>
      <c r="F30" s="31">
        <v>0.145833333333333</v>
      </c>
      <c r="G30" s="31">
        <v>0.145833333333333</v>
      </c>
      <c r="H30" s="31">
        <v>0</v>
      </c>
      <c r="I30" s="31">
        <v>0.10416666666666667</v>
      </c>
      <c r="J30" s="31">
        <v>0.10416666666666667</v>
      </c>
      <c r="K30" s="31">
        <v>0</v>
      </c>
      <c r="L30" s="31">
        <v>0.10416666666666667</v>
      </c>
      <c r="M30" s="31">
        <v>0.10416666666666667</v>
      </c>
      <c r="N30" s="31">
        <v>0</v>
      </c>
      <c r="O30" s="26">
        <f t="shared" si="1"/>
        <v>0.9999999999999986</v>
      </c>
    </row>
    <row r="31" spans="1:15" ht="15">
      <c r="A31" t="s">
        <v>146</v>
      </c>
      <c r="B31" s="30">
        <v>0</v>
      </c>
      <c r="C31" s="31">
        <v>0.145833333333333</v>
      </c>
      <c r="D31" s="31">
        <v>0.145833333333333</v>
      </c>
      <c r="E31" s="31">
        <v>0</v>
      </c>
      <c r="F31" s="31">
        <v>0.145833333333333</v>
      </c>
      <c r="G31" s="31">
        <v>0.145833333333333</v>
      </c>
      <c r="H31" s="31">
        <v>0</v>
      </c>
      <c r="I31" s="31">
        <v>0.10416666666666667</v>
      </c>
      <c r="J31" s="31">
        <v>0.10416666666666667</v>
      </c>
      <c r="K31" s="31">
        <v>0</v>
      </c>
      <c r="L31" s="31">
        <v>0.10416666666666667</v>
      </c>
      <c r="M31" s="31">
        <v>0.10416666666666667</v>
      </c>
      <c r="N31" s="31">
        <v>0</v>
      </c>
      <c r="O31" s="26">
        <f t="shared" si="1"/>
        <v>0.9999999999999986</v>
      </c>
    </row>
    <row r="32" spans="1:15" ht="15">
      <c r="A32" t="s">
        <v>147</v>
      </c>
      <c r="B32" s="30">
        <v>0</v>
      </c>
      <c r="C32" s="31">
        <v>0.145833333333333</v>
      </c>
      <c r="D32" s="31">
        <v>0.145833333333333</v>
      </c>
      <c r="E32" s="31">
        <v>0</v>
      </c>
      <c r="F32" s="31">
        <v>0.145833333333333</v>
      </c>
      <c r="G32" s="31">
        <v>0.145833333333333</v>
      </c>
      <c r="H32" s="31">
        <v>0</v>
      </c>
      <c r="I32" s="31">
        <v>0.10416666666666667</v>
      </c>
      <c r="J32" s="31">
        <v>0.10416666666666667</v>
      </c>
      <c r="K32" s="31">
        <v>0</v>
      </c>
      <c r="L32" s="31">
        <v>0.10416666666666667</v>
      </c>
      <c r="M32" s="31">
        <v>0.10416666666666667</v>
      </c>
      <c r="N32" s="31">
        <v>0</v>
      </c>
      <c r="O32" s="26">
        <f t="shared" si="1"/>
        <v>0.9999999999999986</v>
      </c>
    </row>
    <row r="33" spans="1:15" ht="15">
      <c r="A33" t="s">
        <v>148</v>
      </c>
      <c r="B33" s="30">
        <v>0</v>
      </c>
      <c r="C33" s="31">
        <v>0.145833333333333</v>
      </c>
      <c r="D33" s="31">
        <v>0.145833333333333</v>
      </c>
      <c r="E33" s="31">
        <v>0</v>
      </c>
      <c r="F33" s="31">
        <v>0.145833333333333</v>
      </c>
      <c r="G33" s="31">
        <v>0.145833333333333</v>
      </c>
      <c r="H33" s="31">
        <v>0</v>
      </c>
      <c r="I33" s="31">
        <v>0.10416666666666667</v>
      </c>
      <c r="J33" s="31">
        <v>0.10416666666666667</v>
      </c>
      <c r="K33" s="31">
        <v>0</v>
      </c>
      <c r="L33" s="31">
        <v>0.10416666666666667</v>
      </c>
      <c r="M33" s="31">
        <v>0.10416666666666667</v>
      </c>
      <c r="N33" s="31">
        <v>0</v>
      </c>
      <c r="O33" s="26">
        <f t="shared" si="1"/>
        <v>0.9999999999999986</v>
      </c>
    </row>
    <row r="34" spans="1:15" ht="15">
      <c r="A34" t="s">
        <v>149</v>
      </c>
      <c r="B34" s="30">
        <v>0</v>
      </c>
      <c r="C34" s="31">
        <v>0.145833333333333</v>
      </c>
      <c r="D34" s="31">
        <v>0.145833333333333</v>
      </c>
      <c r="E34" s="31">
        <v>0</v>
      </c>
      <c r="F34" s="31">
        <v>0.145833333333333</v>
      </c>
      <c r="G34" s="31">
        <v>0.145833333333333</v>
      </c>
      <c r="H34" s="31">
        <v>0</v>
      </c>
      <c r="I34" s="31">
        <v>0.10416666666666667</v>
      </c>
      <c r="J34" s="31">
        <v>0.10416666666666667</v>
      </c>
      <c r="K34" s="31">
        <v>0</v>
      </c>
      <c r="L34" s="31">
        <v>0.10416666666666667</v>
      </c>
      <c r="M34" s="31">
        <v>0.10416666666666667</v>
      </c>
      <c r="N34" s="31">
        <v>0</v>
      </c>
      <c r="O34" s="26">
        <f t="shared" si="1"/>
        <v>0.9999999999999986</v>
      </c>
    </row>
    <row r="35" spans="1:15" ht="15">
      <c r="A35" t="s">
        <v>150</v>
      </c>
      <c r="B35" s="30">
        <v>0</v>
      </c>
      <c r="C35" s="31">
        <v>0.145833333333333</v>
      </c>
      <c r="D35" s="31">
        <v>0.145833333333333</v>
      </c>
      <c r="E35" s="31">
        <v>0</v>
      </c>
      <c r="F35" s="31">
        <v>0.145833333333333</v>
      </c>
      <c r="G35" s="31">
        <v>0.145833333333333</v>
      </c>
      <c r="H35" s="31">
        <v>0</v>
      </c>
      <c r="I35" s="31">
        <v>0.10416666666666667</v>
      </c>
      <c r="J35" s="31">
        <v>0.10416666666666667</v>
      </c>
      <c r="K35" s="31">
        <v>0</v>
      </c>
      <c r="L35" s="31">
        <v>0.10416666666666667</v>
      </c>
      <c r="M35" s="31">
        <v>0.10416666666666667</v>
      </c>
      <c r="N35" s="31">
        <v>0</v>
      </c>
      <c r="O35" s="26">
        <f t="shared" si="1"/>
        <v>0.9999999999999986</v>
      </c>
    </row>
    <row r="36" spans="1:15" ht="15">
      <c r="A36" t="s">
        <v>151</v>
      </c>
      <c r="B36" s="30">
        <v>0</v>
      </c>
      <c r="C36" s="31">
        <v>0.145833333333333</v>
      </c>
      <c r="D36" s="31">
        <v>0.145833333333333</v>
      </c>
      <c r="E36" s="31">
        <v>0</v>
      </c>
      <c r="F36" s="31">
        <v>0.145833333333333</v>
      </c>
      <c r="G36" s="31">
        <v>0.145833333333333</v>
      </c>
      <c r="H36" s="31">
        <v>0</v>
      </c>
      <c r="I36" s="31">
        <v>0.10416666666666667</v>
      </c>
      <c r="J36" s="31">
        <v>0.10416666666666667</v>
      </c>
      <c r="K36" s="31">
        <v>0</v>
      </c>
      <c r="L36" s="31">
        <v>0.10416666666666667</v>
      </c>
      <c r="M36" s="31">
        <v>0.10416666666666667</v>
      </c>
      <c r="N36" s="31">
        <v>0</v>
      </c>
      <c r="O36" s="26">
        <f t="shared" si="1"/>
        <v>0.9999999999999986</v>
      </c>
    </row>
    <row r="37" spans="1:15" ht="15">
      <c r="A37" t="s">
        <v>152</v>
      </c>
      <c r="B37" s="30">
        <v>0</v>
      </c>
      <c r="C37" s="31">
        <v>0.145833333333333</v>
      </c>
      <c r="D37" s="31">
        <v>0.145833333333333</v>
      </c>
      <c r="E37" s="31">
        <v>0</v>
      </c>
      <c r="F37" s="31">
        <v>0.145833333333333</v>
      </c>
      <c r="G37" s="31">
        <v>0.145833333333333</v>
      </c>
      <c r="H37" s="31">
        <v>0</v>
      </c>
      <c r="I37" s="31">
        <v>0.10416666666666667</v>
      </c>
      <c r="J37" s="31">
        <v>0.10416666666666667</v>
      </c>
      <c r="K37" s="31">
        <v>0</v>
      </c>
      <c r="L37" s="31">
        <v>0.10416666666666667</v>
      </c>
      <c r="M37" s="31">
        <v>0.10416666666666667</v>
      </c>
      <c r="N37" s="31">
        <v>0</v>
      </c>
      <c r="O37" s="26">
        <f t="shared" si="1"/>
        <v>0.9999999999999986</v>
      </c>
    </row>
    <row r="38" spans="1:15" ht="15">
      <c r="A38" t="s">
        <v>153</v>
      </c>
      <c r="B38" s="30">
        <v>0</v>
      </c>
      <c r="C38" s="31">
        <v>0.145833333333333</v>
      </c>
      <c r="D38" s="31">
        <v>0.145833333333333</v>
      </c>
      <c r="E38" s="31">
        <v>0</v>
      </c>
      <c r="F38" s="31">
        <v>0.145833333333333</v>
      </c>
      <c r="G38" s="31">
        <v>0.145833333333333</v>
      </c>
      <c r="H38" s="31">
        <v>0</v>
      </c>
      <c r="I38" s="31">
        <v>0.10416666666666667</v>
      </c>
      <c r="J38" s="31">
        <v>0.10416666666666667</v>
      </c>
      <c r="K38" s="31">
        <v>0</v>
      </c>
      <c r="L38" s="31">
        <v>0.10416666666666667</v>
      </c>
      <c r="M38" s="31">
        <v>0.10416666666666667</v>
      </c>
      <c r="N38" s="31">
        <v>0</v>
      </c>
      <c r="O38" s="26">
        <f t="shared" si="1"/>
        <v>0.9999999999999986</v>
      </c>
    </row>
    <row r="39" spans="1:15" ht="15">
      <c r="A39" t="s">
        <v>154</v>
      </c>
      <c r="B39" s="30">
        <v>0</v>
      </c>
      <c r="C39" s="31">
        <v>0.145833333333333</v>
      </c>
      <c r="D39" s="31">
        <v>0.145833333333333</v>
      </c>
      <c r="E39" s="31">
        <v>0</v>
      </c>
      <c r="F39" s="31">
        <v>0.145833333333333</v>
      </c>
      <c r="G39" s="31">
        <v>0.145833333333333</v>
      </c>
      <c r="H39" s="31">
        <v>0</v>
      </c>
      <c r="I39" s="31">
        <v>0.10416666666666667</v>
      </c>
      <c r="J39" s="31">
        <v>0.10416666666666667</v>
      </c>
      <c r="K39" s="31">
        <v>0</v>
      </c>
      <c r="L39" s="31">
        <v>0.10416666666666667</v>
      </c>
      <c r="M39" s="31">
        <v>0.10416666666666667</v>
      </c>
      <c r="N39" s="31">
        <v>0</v>
      </c>
      <c r="O39" s="26">
        <f t="shared" si="1"/>
        <v>0.9999999999999986</v>
      </c>
    </row>
    <row r="40" spans="1:15" ht="15">
      <c r="A40" t="s">
        <v>155</v>
      </c>
      <c r="B40" s="30">
        <v>0</v>
      </c>
      <c r="C40" s="31">
        <v>0.145833333333333</v>
      </c>
      <c r="D40" s="31">
        <v>0.145833333333333</v>
      </c>
      <c r="E40" s="31">
        <v>0</v>
      </c>
      <c r="F40" s="31">
        <v>0.145833333333333</v>
      </c>
      <c r="G40" s="31">
        <v>0.145833333333333</v>
      </c>
      <c r="H40" s="31">
        <v>0</v>
      </c>
      <c r="I40" s="31">
        <v>0.10416666666666667</v>
      </c>
      <c r="J40" s="31">
        <v>0.10416666666666667</v>
      </c>
      <c r="K40" s="31">
        <v>0</v>
      </c>
      <c r="L40" s="31">
        <v>0.10416666666666667</v>
      </c>
      <c r="M40" s="31">
        <v>0.10416666666666667</v>
      </c>
      <c r="N40" s="31">
        <v>0</v>
      </c>
      <c r="O40" s="26">
        <f t="shared" si="1"/>
        <v>0.9999999999999986</v>
      </c>
    </row>
    <row r="41" spans="1:15" ht="15">
      <c r="A41" t="s">
        <v>156</v>
      </c>
      <c r="B41" s="30">
        <v>0</v>
      </c>
      <c r="C41" s="31">
        <v>0.145833333333333</v>
      </c>
      <c r="D41" s="31">
        <v>0.145833333333333</v>
      </c>
      <c r="E41" s="31">
        <v>0</v>
      </c>
      <c r="F41" s="31">
        <v>0.145833333333333</v>
      </c>
      <c r="G41" s="31">
        <v>0.145833333333333</v>
      </c>
      <c r="H41" s="31">
        <v>0</v>
      </c>
      <c r="I41" s="31">
        <v>0.10416666666666667</v>
      </c>
      <c r="J41" s="31">
        <v>0.10416666666666667</v>
      </c>
      <c r="K41" s="31">
        <v>0</v>
      </c>
      <c r="L41" s="31">
        <v>0.10416666666666667</v>
      </c>
      <c r="M41" s="31">
        <v>0.10416666666666667</v>
      </c>
      <c r="N41" s="31">
        <v>0</v>
      </c>
      <c r="O41" s="26">
        <f t="shared" si="1"/>
        <v>0.9999999999999986</v>
      </c>
    </row>
    <row r="42" spans="1:15" ht="15">
      <c r="A42" t="s">
        <v>157</v>
      </c>
      <c r="B42" s="30">
        <v>0</v>
      </c>
      <c r="C42" s="31">
        <v>0.145833333333333</v>
      </c>
      <c r="D42" s="31">
        <v>0.145833333333333</v>
      </c>
      <c r="E42" s="31">
        <v>0</v>
      </c>
      <c r="F42" s="31">
        <v>0.145833333333333</v>
      </c>
      <c r="G42" s="31">
        <v>0.145833333333333</v>
      </c>
      <c r="H42" s="31">
        <v>0</v>
      </c>
      <c r="I42" s="31">
        <v>0.10416666666666667</v>
      </c>
      <c r="J42" s="31">
        <v>0.10416666666666667</v>
      </c>
      <c r="K42" s="31">
        <v>0</v>
      </c>
      <c r="L42" s="31">
        <v>0.10416666666666667</v>
      </c>
      <c r="M42" s="31">
        <v>0.10416666666666667</v>
      </c>
      <c r="N42" s="31">
        <v>0</v>
      </c>
      <c r="O42" s="26">
        <f t="shared" si="1"/>
        <v>0.9999999999999986</v>
      </c>
    </row>
    <row r="43" spans="1:15" ht="15">
      <c r="A43" t="s">
        <v>158</v>
      </c>
      <c r="B43" s="30">
        <v>0</v>
      </c>
      <c r="C43" s="31">
        <v>0.145833333333333</v>
      </c>
      <c r="D43" s="31">
        <v>0.145833333333333</v>
      </c>
      <c r="E43" s="31">
        <v>0</v>
      </c>
      <c r="F43" s="31">
        <v>0.145833333333333</v>
      </c>
      <c r="G43" s="31">
        <v>0.145833333333333</v>
      </c>
      <c r="H43" s="31">
        <v>0</v>
      </c>
      <c r="I43" s="31">
        <v>0.10416666666666667</v>
      </c>
      <c r="J43" s="31">
        <v>0.10416666666666667</v>
      </c>
      <c r="K43" s="31">
        <v>0</v>
      </c>
      <c r="L43" s="31">
        <v>0.10416666666666667</v>
      </c>
      <c r="M43" s="31">
        <v>0.10416666666666667</v>
      </c>
      <c r="N43" s="31">
        <v>0</v>
      </c>
      <c r="O43" s="26">
        <f t="shared" si="1"/>
        <v>0.9999999999999986</v>
      </c>
    </row>
    <row r="44" spans="1:15" ht="15">
      <c r="A44" t="s">
        <v>159</v>
      </c>
      <c r="B44" s="30">
        <v>0</v>
      </c>
      <c r="C44" s="31">
        <v>0.145833333333333</v>
      </c>
      <c r="D44" s="31">
        <v>0.145833333333333</v>
      </c>
      <c r="E44" s="31">
        <v>0</v>
      </c>
      <c r="F44" s="31">
        <v>0.145833333333333</v>
      </c>
      <c r="G44" s="31">
        <v>0.145833333333333</v>
      </c>
      <c r="H44" s="31">
        <v>0</v>
      </c>
      <c r="I44" s="31">
        <v>0.10416666666666667</v>
      </c>
      <c r="J44" s="31">
        <v>0.10416666666666667</v>
      </c>
      <c r="K44" s="31">
        <v>0</v>
      </c>
      <c r="L44" s="31">
        <v>0.10416666666666667</v>
      </c>
      <c r="M44" s="31">
        <v>0.10416666666666667</v>
      </c>
      <c r="N44" s="31">
        <v>0</v>
      </c>
      <c r="O44" s="26">
        <f t="shared" si="1"/>
        <v>0.9999999999999986</v>
      </c>
    </row>
    <row r="45" spans="1:15" ht="15">
      <c r="A45" t="s">
        <v>160</v>
      </c>
      <c r="B45" s="30">
        <v>0</v>
      </c>
      <c r="C45" s="31">
        <v>0.145833333333333</v>
      </c>
      <c r="D45" s="31">
        <v>0.145833333333333</v>
      </c>
      <c r="E45" s="31">
        <v>0</v>
      </c>
      <c r="F45" s="31">
        <v>0.145833333333333</v>
      </c>
      <c r="G45" s="31">
        <v>0.145833333333333</v>
      </c>
      <c r="H45" s="31">
        <v>0</v>
      </c>
      <c r="I45" s="31">
        <v>0.10416666666666667</v>
      </c>
      <c r="J45" s="31">
        <v>0.10416666666666667</v>
      </c>
      <c r="K45" s="31">
        <v>0</v>
      </c>
      <c r="L45" s="31">
        <v>0.10416666666666667</v>
      </c>
      <c r="M45" s="31">
        <v>0.10416666666666667</v>
      </c>
      <c r="N45" s="31">
        <v>0</v>
      </c>
      <c r="O45" s="26">
        <f t="shared" si="1"/>
        <v>0.9999999999999986</v>
      </c>
    </row>
    <row r="46" spans="1:15" ht="15">
      <c r="A46" t="s">
        <v>161</v>
      </c>
      <c r="B46" s="30">
        <v>0</v>
      </c>
      <c r="C46" s="31">
        <v>0.145833333333333</v>
      </c>
      <c r="D46" s="31">
        <v>0.145833333333333</v>
      </c>
      <c r="E46" s="31">
        <v>0</v>
      </c>
      <c r="F46" s="31">
        <v>0.145833333333333</v>
      </c>
      <c r="G46" s="31">
        <v>0.145833333333333</v>
      </c>
      <c r="H46" s="31">
        <v>0</v>
      </c>
      <c r="I46" s="31">
        <v>0.10416666666666667</v>
      </c>
      <c r="J46" s="31">
        <v>0.10416666666666667</v>
      </c>
      <c r="K46" s="31">
        <v>0</v>
      </c>
      <c r="L46" s="31">
        <v>0.10416666666666667</v>
      </c>
      <c r="M46" s="31">
        <v>0.10416666666666667</v>
      </c>
      <c r="N46" s="31">
        <v>0</v>
      </c>
      <c r="O46" s="26">
        <f t="shared" si="1"/>
        <v>0.9999999999999986</v>
      </c>
    </row>
    <row r="47" spans="1:15" ht="15">
      <c r="A47" t="s">
        <v>162</v>
      </c>
      <c r="B47" s="30">
        <v>0</v>
      </c>
      <c r="C47" s="31">
        <v>0.145833333333333</v>
      </c>
      <c r="D47" s="31">
        <v>0.145833333333333</v>
      </c>
      <c r="E47" s="31">
        <v>0</v>
      </c>
      <c r="F47" s="31">
        <v>0.145833333333333</v>
      </c>
      <c r="G47" s="31">
        <v>0.145833333333333</v>
      </c>
      <c r="H47" s="31">
        <v>0</v>
      </c>
      <c r="I47" s="31">
        <v>0.10416666666666667</v>
      </c>
      <c r="J47" s="31">
        <v>0.10416666666666667</v>
      </c>
      <c r="K47" s="31">
        <v>0</v>
      </c>
      <c r="L47" s="31">
        <v>0.10416666666666667</v>
      </c>
      <c r="M47" s="31">
        <v>0.10416666666666667</v>
      </c>
      <c r="N47" s="31">
        <v>0</v>
      </c>
      <c r="O47" s="26">
        <f t="shared" si="1"/>
        <v>0.9999999999999986</v>
      </c>
    </row>
    <row r="48" spans="1:15" ht="15">
      <c r="A48" t="s">
        <v>163</v>
      </c>
      <c r="B48" s="30">
        <v>0</v>
      </c>
      <c r="C48" s="31">
        <v>0.145833333333333</v>
      </c>
      <c r="D48" s="31">
        <v>0.145833333333333</v>
      </c>
      <c r="E48" s="31">
        <v>0</v>
      </c>
      <c r="F48" s="31">
        <v>0.145833333333333</v>
      </c>
      <c r="G48" s="31">
        <v>0.145833333333333</v>
      </c>
      <c r="H48" s="31">
        <v>0</v>
      </c>
      <c r="I48" s="31">
        <v>0.10416666666666667</v>
      </c>
      <c r="J48" s="31">
        <v>0.10416666666666667</v>
      </c>
      <c r="K48" s="31">
        <v>0</v>
      </c>
      <c r="L48" s="31">
        <v>0.10416666666666667</v>
      </c>
      <c r="M48" s="31">
        <v>0.10416666666666667</v>
      </c>
      <c r="N48" s="31">
        <v>0</v>
      </c>
      <c r="O48" s="26">
        <f t="shared" si="1"/>
        <v>0.9999999999999986</v>
      </c>
    </row>
    <row r="49" spans="1:15" ht="15">
      <c r="A49" s="33" t="s">
        <v>85</v>
      </c>
      <c r="B49" s="30">
        <v>0</v>
      </c>
      <c r="C49" s="32">
        <v>0.07291666666666666</v>
      </c>
      <c r="D49" s="32">
        <v>0.07291666666666666</v>
      </c>
      <c r="E49" s="32">
        <v>0.07291666666666666</v>
      </c>
      <c r="F49" s="32">
        <v>0.07291666666666666</v>
      </c>
      <c r="G49" s="32">
        <v>0.07291666666666666</v>
      </c>
      <c r="H49" s="32">
        <v>0.07291666666666666</v>
      </c>
      <c r="I49" s="32">
        <v>0.07291666666666666</v>
      </c>
      <c r="J49" s="32">
        <v>0.07291666666666666</v>
      </c>
      <c r="K49" s="31">
        <v>0</v>
      </c>
      <c r="L49" s="32">
        <v>0.07291666666666666</v>
      </c>
      <c r="M49" s="32">
        <v>0.07291666666666666</v>
      </c>
      <c r="N49" s="31">
        <v>0</v>
      </c>
      <c r="O49" s="26">
        <f t="shared" si="1"/>
        <v>0.7291666666666664</v>
      </c>
    </row>
    <row r="50" spans="1:15" ht="15">
      <c r="A50" s="33" t="s">
        <v>86</v>
      </c>
      <c r="B50" s="30">
        <v>0</v>
      </c>
      <c r="C50" s="32">
        <v>0.0763888888888889</v>
      </c>
      <c r="D50" s="32">
        <v>0.0763888888888889</v>
      </c>
      <c r="E50" s="32">
        <v>0.0763888888888889</v>
      </c>
      <c r="F50" s="32">
        <v>0.0763888888888889</v>
      </c>
      <c r="G50" s="32">
        <v>0.0763888888888889</v>
      </c>
      <c r="H50" s="32">
        <v>0.0763888888888889</v>
      </c>
      <c r="I50" s="32">
        <v>0.0763888888888889</v>
      </c>
      <c r="J50" s="32">
        <v>0.0763888888888889</v>
      </c>
      <c r="K50" s="31">
        <v>0</v>
      </c>
      <c r="L50" s="32">
        <v>0.0763888888888889</v>
      </c>
      <c r="M50" s="32">
        <v>0.0763888888888889</v>
      </c>
      <c r="N50" s="31">
        <v>0</v>
      </c>
      <c r="O50" s="26">
        <f t="shared" si="1"/>
        <v>0.7638888888888888</v>
      </c>
    </row>
    <row r="51" spans="1:15" ht="15">
      <c r="A51" s="33" t="s">
        <v>87</v>
      </c>
      <c r="B51" s="30">
        <v>0</v>
      </c>
      <c r="C51" s="32">
        <v>0.0798611111111111</v>
      </c>
      <c r="D51" s="32">
        <v>0.0798611111111111</v>
      </c>
      <c r="E51" s="32">
        <v>0.0798611111111111</v>
      </c>
      <c r="F51" s="32">
        <v>0.0798611111111111</v>
      </c>
      <c r="G51" s="32">
        <v>0.0798611111111111</v>
      </c>
      <c r="H51" s="32">
        <v>0.0798611111111111</v>
      </c>
      <c r="I51" s="32">
        <v>0.0798611111111111</v>
      </c>
      <c r="J51" s="32">
        <v>0.0798611111111111</v>
      </c>
      <c r="K51" s="31">
        <v>0</v>
      </c>
      <c r="L51" s="32">
        <v>0.0798611111111111</v>
      </c>
      <c r="M51" s="32">
        <v>0.0798611111111111</v>
      </c>
      <c r="N51" s="31">
        <v>0</v>
      </c>
      <c r="O51" s="26">
        <f t="shared" si="1"/>
        <v>0.7986111111111112</v>
      </c>
    </row>
    <row r="52" spans="1:15" ht="15">
      <c r="A52" s="33" t="s">
        <v>88</v>
      </c>
      <c r="B52" s="30">
        <v>0</v>
      </c>
      <c r="C52" s="32">
        <v>0.08333333333333333</v>
      </c>
      <c r="D52" s="32">
        <v>0.08333333333333333</v>
      </c>
      <c r="E52" s="32">
        <v>0.08333333333333333</v>
      </c>
      <c r="F52" s="32">
        <v>0.08333333333333333</v>
      </c>
      <c r="G52" s="32">
        <v>0.08333333333333333</v>
      </c>
      <c r="H52" s="32">
        <v>0.08333333333333333</v>
      </c>
      <c r="I52" s="32">
        <v>0.08333333333333333</v>
      </c>
      <c r="J52" s="32">
        <v>0.08333333333333333</v>
      </c>
      <c r="K52" s="31">
        <v>0</v>
      </c>
      <c r="L52" s="32">
        <v>0.08333333333333333</v>
      </c>
      <c r="M52" s="32">
        <v>0.08333333333333333</v>
      </c>
      <c r="N52" s="31">
        <v>0</v>
      </c>
      <c r="O52" s="26">
        <f t="shared" si="1"/>
        <v>0.8333333333333334</v>
      </c>
    </row>
    <row r="53" spans="1:15" ht="15">
      <c r="A53" s="34" t="s">
        <v>89</v>
      </c>
      <c r="B53" s="30">
        <v>0</v>
      </c>
      <c r="C53" s="32">
        <v>0.08680555555555555</v>
      </c>
      <c r="D53" s="32">
        <v>0.08680555555555555</v>
      </c>
      <c r="E53" s="32">
        <v>0.08680555555555555</v>
      </c>
      <c r="F53" s="32">
        <v>0.08680555555555555</v>
      </c>
      <c r="G53" s="32">
        <v>0.08680555555555555</v>
      </c>
      <c r="H53" s="32">
        <v>0.08680555555555555</v>
      </c>
      <c r="I53" s="32">
        <v>0.08680555555555555</v>
      </c>
      <c r="J53" s="32">
        <v>0.08680555555555555</v>
      </c>
      <c r="K53" s="31">
        <v>0</v>
      </c>
      <c r="L53" s="32">
        <v>0.08680555555555555</v>
      </c>
      <c r="M53" s="32">
        <v>0.08680555555555555</v>
      </c>
      <c r="N53" s="31">
        <v>0</v>
      </c>
      <c r="O53" s="26">
        <f t="shared" si="1"/>
        <v>0.8680555555555557</v>
      </c>
    </row>
    <row r="54" spans="1:15" ht="15">
      <c r="A54" s="34" t="s">
        <v>90</v>
      </c>
      <c r="B54" s="30">
        <v>0</v>
      </c>
      <c r="C54" s="32">
        <v>0.09027777777777778</v>
      </c>
      <c r="D54" s="32">
        <v>0.09027777777777778</v>
      </c>
      <c r="E54" s="32">
        <v>0.09027777777777778</v>
      </c>
      <c r="F54" s="32">
        <v>0.09027777777777778</v>
      </c>
      <c r="G54" s="32">
        <v>0.09027777777777778</v>
      </c>
      <c r="H54" s="32">
        <v>0.09027777777777778</v>
      </c>
      <c r="I54" s="32">
        <v>0.09027777777777778</v>
      </c>
      <c r="J54" s="32">
        <v>0.09027777777777778</v>
      </c>
      <c r="K54" s="31">
        <v>0</v>
      </c>
      <c r="L54" s="32">
        <v>0.09027777777777778</v>
      </c>
      <c r="M54" s="32">
        <v>0.09027777777777778</v>
      </c>
      <c r="N54" s="31">
        <v>0</v>
      </c>
      <c r="O54" s="26">
        <f t="shared" si="1"/>
        <v>0.9027777777777778</v>
      </c>
    </row>
    <row r="55" spans="1:15" ht="15">
      <c r="A55" s="34" t="s">
        <v>91</v>
      </c>
      <c r="B55" s="30">
        <v>0</v>
      </c>
      <c r="C55" s="32">
        <v>0.09375</v>
      </c>
      <c r="D55" s="32">
        <v>0.09375</v>
      </c>
      <c r="E55" s="32">
        <v>0.09375</v>
      </c>
      <c r="F55" s="32">
        <v>0.09375</v>
      </c>
      <c r="G55" s="32">
        <v>0.09375</v>
      </c>
      <c r="H55" s="32">
        <v>0.09375</v>
      </c>
      <c r="I55" s="32">
        <v>0.09375</v>
      </c>
      <c r="J55" s="32">
        <v>0.09375</v>
      </c>
      <c r="K55" s="31">
        <v>0</v>
      </c>
      <c r="L55" s="32">
        <v>0.09375</v>
      </c>
      <c r="M55" s="32">
        <v>0.09375</v>
      </c>
      <c r="N55" s="31">
        <v>0</v>
      </c>
      <c r="O55" s="26">
        <f t="shared" si="1"/>
        <v>0.9375</v>
      </c>
    </row>
    <row r="56" spans="1:15" ht="15">
      <c r="A56" s="34" t="s">
        <v>92</v>
      </c>
      <c r="B56" s="30">
        <v>0</v>
      </c>
      <c r="C56" s="32">
        <v>0.09722222222222221</v>
      </c>
      <c r="D56" s="32">
        <v>0.09722222222222221</v>
      </c>
      <c r="E56" s="32">
        <v>0.09722222222222221</v>
      </c>
      <c r="F56" s="32">
        <v>0.09722222222222221</v>
      </c>
      <c r="G56" s="32">
        <v>0.09722222222222221</v>
      </c>
      <c r="H56" s="32">
        <v>0.09722222222222221</v>
      </c>
      <c r="I56" s="32">
        <v>0.09722222222222221</v>
      </c>
      <c r="J56" s="32">
        <v>0.09722222222222221</v>
      </c>
      <c r="K56" s="31">
        <v>0</v>
      </c>
      <c r="L56" s="32">
        <v>0.09722222222222221</v>
      </c>
      <c r="M56" s="32">
        <v>0.09722222222222221</v>
      </c>
      <c r="N56" s="31">
        <v>0</v>
      </c>
      <c r="O56" s="26">
        <f t="shared" si="1"/>
        <v>0.9722222222222221</v>
      </c>
    </row>
    <row r="57" spans="1:15" ht="15">
      <c r="A57" s="34" t="s">
        <v>93</v>
      </c>
      <c r="B57" s="30">
        <v>0</v>
      </c>
      <c r="C57" s="32">
        <v>0.10069444444444445</v>
      </c>
      <c r="D57" s="32">
        <v>0.10069444444444445</v>
      </c>
      <c r="E57" s="32">
        <v>0.10069444444444445</v>
      </c>
      <c r="F57" s="32">
        <v>0.10069444444444445</v>
      </c>
      <c r="G57" s="32">
        <v>0.10069444444444445</v>
      </c>
      <c r="H57" s="32">
        <v>0.10069444444444445</v>
      </c>
      <c r="I57" s="32">
        <v>0.10069444444444445</v>
      </c>
      <c r="J57" s="32">
        <v>0.10069444444444445</v>
      </c>
      <c r="K57" s="31">
        <v>0</v>
      </c>
      <c r="L57" s="32">
        <v>0.10069444444444445</v>
      </c>
      <c r="M57" s="32">
        <v>0.10069444444444445</v>
      </c>
      <c r="N57" s="31">
        <v>0</v>
      </c>
      <c r="O57" s="26">
        <f t="shared" si="1"/>
        <v>1.0069444444444444</v>
      </c>
    </row>
    <row r="58" spans="1:15" ht="15">
      <c r="A58" s="34" t="s">
        <v>94</v>
      </c>
      <c r="B58" s="30">
        <v>0</v>
      </c>
      <c r="C58" s="32">
        <v>0.10416666666666666</v>
      </c>
      <c r="D58" s="32">
        <v>0.10416666666666666</v>
      </c>
      <c r="E58" s="32">
        <v>0.10416666666666666</v>
      </c>
      <c r="F58" s="32">
        <v>0.10416666666666666</v>
      </c>
      <c r="G58" s="32">
        <v>0.10416666666666666</v>
      </c>
      <c r="H58" s="32">
        <v>0.10416666666666666</v>
      </c>
      <c r="I58" s="32">
        <v>0.10416666666666666</v>
      </c>
      <c r="J58" s="32">
        <v>0.10416666666666666</v>
      </c>
      <c r="K58" s="31">
        <v>0</v>
      </c>
      <c r="L58" s="32">
        <v>0.10416666666666666</v>
      </c>
      <c r="M58" s="32">
        <v>0.10416666666666666</v>
      </c>
      <c r="N58" s="31">
        <v>0</v>
      </c>
      <c r="O58" s="26">
        <f t="shared" si="1"/>
        <v>1.0416666666666665</v>
      </c>
    </row>
    <row r="59" spans="1:15" ht="15">
      <c r="A59" s="34" t="s">
        <v>95</v>
      </c>
      <c r="B59" s="30">
        <v>0</v>
      </c>
      <c r="C59" s="32">
        <v>0.10763888888888888</v>
      </c>
      <c r="D59" s="32">
        <v>0.10763888888888888</v>
      </c>
      <c r="E59" s="32">
        <v>0.10763888888888888</v>
      </c>
      <c r="F59" s="32">
        <v>0.10763888888888888</v>
      </c>
      <c r="G59" s="32">
        <v>0.10763888888888888</v>
      </c>
      <c r="H59" s="32">
        <v>0.10763888888888888</v>
      </c>
      <c r="I59" s="32">
        <v>0.10763888888888888</v>
      </c>
      <c r="J59" s="32">
        <v>0.10763888888888888</v>
      </c>
      <c r="K59" s="31">
        <v>0</v>
      </c>
      <c r="L59" s="32">
        <v>0.10763888888888888</v>
      </c>
      <c r="M59" s="32">
        <v>0.10763888888888888</v>
      </c>
      <c r="N59" s="31">
        <v>0</v>
      </c>
      <c r="O59" s="26">
        <f t="shared" si="1"/>
        <v>1.0763888888888886</v>
      </c>
    </row>
    <row r="60" spans="1:15" ht="15">
      <c r="A60" s="34" t="s">
        <v>96</v>
      </c>
      <c r="B60" s="30">
        <v>0</v>
      </c>
      <c r="C60" s="32">
        <v>0.1111111111111111</v>
      </c>
      <c r="D60" s="32">
        <v>0.1111111111111111</v>
      </c>
      <c r="E60" s="32">
        <v>0.1111111111111111</v>
      </c>
      <c r="F60" s="32">
        <v>0.1111111111111111</v>
      </c>
      <c r="G60" s="32">
        <v>0.1111111111111111</v>
      </c>
      <c r="H60" s="32">
        <v>0.1111111111111111</v>
      </c>
      <c r="I60" s="32">
        <v>0.1111111111111111</v>
      </c>
      <c r="J60" s="32">
        <v>0.1111111111111111</v>
      </c>
      <c r="K60" s="31">
        <v>0</v>
      </c>
      <c r="L60" s="32">
        <v>0.1111111111111111</v>
      </c>
      <c r="M60" s="32">
        <v>0.1111111111111111</v>
      </c>
      <c r="N60" s="31">
        <v>0</v>
      </c>
      <c r="O60" s="26">
        <f t="shared" si="1"/>
        <v>1.1111111111111114</v>
      </c>
    </row>
    <row r="61" spans="1:15" ht="15">
      <c r="A61" s="34" t="s">
        <v>97</v>
      </c>
      <c r="B61" s="30">
        <v>0</v>
      </c>
      <c r="C61" s="32">
        <v>0.11458333333333333</v>
      </c>
      <c r="D61" s="32">
        <v>0.11458333333333333</v>
      </c>
      <c r="E61" s="32">
        <v>0.11458333333333333</v>
      </c>
      <c r="F61" s="32">
        <v>0.11458333333333333</v>
      </c>
      <c r="G61" s="32">
        <v>0.11458333333333333</v>
      </c>
      <c r="H61" s="32">
        <v>0.11458333333333333</v>
      </c>
      <c r="I61" s="32">
        <v>0.11458333333333333</v>
      </c>
      <c r="J61" s="32">
        <v>0.11458333333333333</v>
      </c>
      <c r="K61" s="31">
        <v>0</v>
      </c>
      <c r="L61" s="32">
        <v>0.11458333333333333</v>
      </c>
      <c r="M61" s="32">
        <v>0.11458333333333333</v>
      </c>
      <c r="N61" s="31">
        <v>0</v>
      </c>
      <c r="O61" s="26">
        <f t="shared" si="1"/>
        <v>1.1458333333333333</v>
      </c>
    </row>
    <row r="62" spans="1:15" ht="15">
      <c r="A62" s="34" t="s">
        <v>98</v>
      </c>
      <c r="B62" s="30">
        <v>0</v>
      </c>
      <c r="C62" s="32">
        <v>0.11805555555555555</v>
      </c>
      <c r="D62" s="32">
        <v>0.11805555555555555</v>
      </c>
      <c r="E62" s="32">
        <v>0.11805555555555555</v>
      </c>
      <c r="F62" s="32">
        <v>0.11805555555555555</v>
      </c>
      <c r="G62" s="32">
        <v>0.11805555555555555</v>
      </c>
      <c r="H62" s="32">
        <v>0.11805555555555555</v>
      </c>
      <c r="I62" s="32">
        <v>0.11805555555555555</v>
      </c>
      <c r="J62" s="32">
        <v>0.11805555555555555</v>
      </c>
      <c r="K62" s="31">
        <v>0</v>
      </c>
      <c r="L62" s="32">
        <v>0.11805555555555555</v>
      </c>
      <c r="M62" s="32">
        <v>0.11805555555555555</v>
      </c>
      <c r="N62" s="31">
        <v>0</v>
      </c>
      <c r="O62" s="26">
        <f t="shared" si="1"/>
        <v>1.1805555555555556</v>
      </c>
    </row>
    <row r="63" spans="1:15" ht="15">
      <c r="A63" s="34" t="s">
        <v>99</v>
      </c>
      <c r="B63" s="30">
        <v>0</v>
      </c>
      <c r="C63" s="32">
        <v>0.12152777777777778</v>
      </c>
      <c r="D63" s="32">
        <v>0.12152777777777778</v>
      </c>
      <c r="E63" s="32">
        <v>0.12152777777777778</v>
      </c>
      <c r="F63" s="32">
        <v>0.12152777777777778</v>
      </c>
      <c r="G63" s="32">
        <v>0.12152777777777778</v>
      </c>
      <c r="H63" s="32">
        <v>0.12152777777777778</v>
      </c>
      <c r="I63" s="32">
        <v>0.12152777777777778</v>
      </c>
      <c r="J63" s="32">
        <v>0.12152777777777778</v>
      </c>
      <c r="K63" s="31">
        <v>0</v>
      </c>
      <c r="L63" s="32">
        <v>0.12152777777777778</v>
      </c>
      <c r="M63" s="32">
        <v>0.12152777777777778</v>
      </c>
      <c r="N63" s="31">
        <v>0</v>
      </c>
      <c r="O63" s="26">
        <f t="shared" si="1"/>
        <v>1.2152777777777777</v>
      </c>
    </row>
    <row r="64" spans="1:15" ht="15">
      <c r="A64" s="34" t="s">
        <v>100</v>
      </c>
      <c r="B64" s="30">
        <v>0</v>
      </c>
      <c r="C64" s="32">
        <v>0.125</v>
      </c>
      <c r="D64" s="32">
        <v>0.125</v>
      </c>
      <c r="E64" s="32">
        <v>0.125</v>
      </c>
      <c r="F64" s="32">
        <v>0.125</v>
      </c>
      <c r="G64" s="32">
        <v>0.125</v>
      </c>
      <c r="H64" s="32">
        <v>0.125</v>
      </c>
      <c r="I64" s="32">
        <v>0.125</v>
      </c>
      <c r="J64" s="32">
        <v>0.125</v>
      </c>
      <c r="K64" s="31">
        <v>0</v>
      </c>
      <c r="L64" s="32">
        <v>0.125</v>
      </c>
      <c r="M64" s="32">
        <v>0.125</v>
      </c>
      <c r="N64" s="31">
        <v>0</v>
      </c>
      <c r="O64" s="26">
        <f t="shared" si="1"/>
        <v>1.25</v>
      </c>
    </row>
    <row r="65" spans="1:15" ht="15">
      <c r="A65" s="34" t="s">
        <v>101</v>
      </c>
      <c r="B65" s="30">
        <v>0</v>
      </c>
      <c r="C65" s="32">
        <v>0.1284722222222222</v>
      </c>
      <c r="D65" s="32">
        <v>0.1284722222222222</v>
      </c>
      <c r="E65" s="32">
        <v>0.1284722222222222</v>
      </c>
      <c r="F65" s="32">
        <v>0.1284722222222222</v>
      </c>
      <c r="G65" s="32">
        <v>0.1284722222222222</v>
      </c>
      <c r="H65" s="32">
        <v>0.1284722222222222</v>
      </c>
      <c r="I65" s="32">
        <v>0.1284722222222222</v>
      </c>
      <c r="J65" s="32">
        <v>0.1284722222222222</v>
      </c>
      <c r="K65" s="31">
        <v>0</v>
      </c>
      <c r="L65" s="32">
        <v>0.1284722222222222</v>
      </c>
      <c r="M65" s="32">
        <v>0.1284722222222222</v>
      </c>
      <c r="N65" s="31">
        <v>0</v>
      </c>
      <c r="O65" s="26">
        <f t="shared" si="1"/>
        <v>1.2847222222222223</v>
      </c>
    </row>
    <row r="66" spans="1:15" ht="15">
      <c r="A66" s="34" t="s">
        <v>102</v>
      </c>
      <c r="B66" s="30">
        <v>0</v>
      </c>
      <c r="C66" s="32">
        <v>0.13194444444444445</v>
      </c>
      <c r="D66" s="32">
        <v>0.13194444444444445</v>
      </c>
      <c r="E66" s="32">
        <v>0.13194444444444445</v>
      </c>
      <c r="F66" s="32">
        <v>0.13194444444444445</v>
      </c>
      <c r="G66" s="32">
        <v>0.13194444444444445</v>
      </c>
      <c r="H66" s="32">
        <v>0.13194444444444445</v>
      </c>
      <c r="I66" s="32">
        <v>0.13194444444444445</v>
      </c>
      <c r="J66" s="32">
        <v>0.13194444444444445</v>
      </c>
      <c r="K66" s="31">
        <v>0</v>
      </c>
      <c r="L66" s="32">
        <v>0.13194444444444445</v>
      </c>
      <c r="M66" s="32">
        <v>0.13194444444444445</v>
      </c>
      <c r="N66" s="31">
        <v>0</v>
      </c>
      <c r="O66" s="26">
        <f t="shared" si="1"/>
        <v>1.3194444444444444</v>
      </c>
    </row>
    <row r="67" spans="1:15" ht="15">
      <c r="A67" s="34" t="s">
        <v>103</v>
      </c>
      <c r="B67" s="30">
        <v>0</v>
      </c>
      <c r="C67" s="32">
        <v>0.13541666666666666</v>
      </c>
      <c r="D67" s="32">
        <v>0.13541666666666666</v>
      </c>
      <c r="E67" s="32">
        <v>0.13541666666666666</v>
      </c>
      <c r="F67" s="32">
        <v>0.13541666666666666</v>
      </c>
      <c r="G67" s="32">
        <v>0.13541666666666666</v>
      </c>
      <c r="H67" s="32">
        <v>0.13541666666666666</v>
      </c>
      <c r="I67" s="32">
        <v>0.13541666666666666</v>
      </c>
      <c r="J67" s="32">
        <v>0.13541666666666666</v>
      </c>
      <c r="K67" s="31">
        <v>0</v>
      </c>
      <c r="L67" s="32">
        <v>0.13541666666666666</v>
      </c>
      <c r="M67" s="32">
        <v>0.13541666666666666</v>
      </c>
      <c r="N67" s="31">
        <v>0</v>
      </c>
      <c r="O67" s="26">
        <f t="shared" si="1"/>
        <v>1.3541666666666667</v>
      </c>
    </row>
    <row r="68" spans="1:15" ht="15">
      <c r="A68" s="34" t="s">
        <v>104</v>
      </c>
      <c r="B68" s="30">
        <v>0</v>
      </c>
      <c r="C68" s="32">
        <v>0.1388888888888889</v>
      </c>
      <c r="D68" s="32">
        <v>0.1388888888888889</v>
      </c>
      <c r="E68" s="32">
        <v>0.1388888888888889</v>
      </c>
      <c r="F68" s="32">
        <v>0.1388888888888889</v>
      </c>
      <c r="G68" s="32">
        <v>0.1388888888888889</v>
      </c>
      <c r="H68" s="32">
        <v>0.1388888888888889</v>
      </c>
      <c r="I68" s="32">
        <v>0.1388888888888889</v>
      </c>
      <c r="J68" s="32">
        <v>0.1388888888888889</v>
      </c>
      <c r="K68" s="31">
        <v>0</v>
      </c>
      <c r="L68" s="32">
        <v>0.1388888888888889</v>
      </c>
      <c r="M68" s="32">
        <v>0.1388888888888889</v>
      </c>
      <c r="N68" s="31">
        <v>0</v>
      </c>
      <c r="O68" s="26">
        <f t="shared" si="1"/>
        <v>1.3888888888888886</v>
      </c>
    </row>
    <row r="69" spans="1:15" ht="15">
      <c r="A69" s="34" t="s">
        <v>105</v>
      </c>
      <c r="B69" s="30">
        <v>0</v>
      </c>
      <c r="C69" s="32">
        <v>0.1423611111111111</v>
      </c>
      <c r="D69" s="32">
        <v>0.1423611111111111</v>
      </c>
      <c r="E69" s="32">
        <v>0.1423611111111111</v>
      </c>
      <c r="F69" s="32">
        <v>0.1423611111111111</v>
      </c>
      <c r="G69" s="32">
        <v>0.1423611111111111</v>
      </c>
      <c r="H69" s="32">
        <v>0.1423611111111111</v>
      </c>
      <c r="I69" s="32">
        <v>0.1423611111111111</v>
      </c>
      <c r="J69" s="32">
        <v>0.1423611111111111</v>
      </c>
      <c r="K69" s="31">
        <v>0</v>
      </c>
      <c r="L69" s="32">
        <v>0.1423611111111111</v>
      </c>
      <c r="M69" s="32">
        <v>0.1423611111111111</v>
      </c>
      <c r="N69" s="31">
        <v>0</v>
      </c>
      <c r="O69" s="26">
        <f t="shared" si="1"/>
        <v>1.4236111111111114</v>
      </c>
    </row>
    <row r="70" spans="1:15" ht="15">
      <c r="A70" s="34" t="s">
        <v>106</v>
      </c>
      <c r="B70" s="30">
        <v>0</v>
      </c>
      <c r="C70" s="32">
        <v>0.14583333333333334</v>
      </c>
      <c r="D70" s="32">
        <v>0.14583333333333334</v>
      </c>
      <c r="E70" s="32">
        <v>0.14583333333333334</v>
      </c>
      <c r="F70" s="32">
        <v>0.14583333333333334</v>
      </c>
      <c r="G70" s="32">
        <v>0.14583333333333334</v>
      </c>
      <c r="H70" s="32">
        <v>0.14583333333333334</v>
      </c>
      <c r="I70" s="32">
        <v>0.14583333333333334</v>
      </c>
      <c r="J70" s="32">
        <v>0.14583333333333334</v>
      </c>
      <c r="K70" s="31">
        <v>0</v>
      </c>
      <c r="L70" s="32">
        <v>0.14583333333333334</v>
      </c>
      <c r="M70" s="32">
        <v>0.14583333333333334</v>
      </c>
      <c r="N70" s="31">
        <v>0</v>
      </c>
      <c r="O70" s="26">
        <f t="shared" si="1"/>
        <v>1.4583333333333333</v>
      </c>
    </row>
    <row r="71" spans="1:15" ht="15">
      <c r="A71" s="34" t="s">
        <v>107</v>
      </c>
      <c r="B71" s="30">
        <v>0</v>
      </c>
      <c r="C71" s="32">
        <v>0.14930555555555555</v>
      </c>
      <c r="D71" s="32">
        <v>0.14930555555555555</v>
      </c>
      <c r="E71" s="32">
        <v>0.14930555555555555</v>
      </c>
      <c r="F71" s="32">
        <v>0.14930555555555555</v>
      </c>
      <c r="G71" s="32">
        <v>0.14930555555555555</v>
      </c>
      <c r="H71" s="32">
        <v>0.14930555555555555</v>
      </c>
      <c r="I71" s="32">
        <v>0.14930555555555555</v>
      </c>
      <c r="J71" s="32">
        <v>0.14930555555555555</v>
      </c>
      <c r="K71" s="31">
        <v>0</v>
      </c>
      <c r="L71" s="32">
        <v>0.14930555555555555</v>
      </c>
      <c r="M71" s="32">
        <v>0.14930555555555555</v>
      </c>
      <c r="N71" s="31">
        <v>0</v>
      </c>
      <c r="O71" s="26">
        <f t="shared" si="1"/>
        <v>1.4930555555555556</v>
      </c>
    </row>
    <row r="72" spans="1:15" ht="15">
      <c r="A72" s="34" t="s">
        <v>108</v>
      </c>
      <c r="B72" s="30">
        <v>0</v>
      </c>
      <c r="C72" s="32">
        <v>0.1527777777777778</v>
      </c>
      <c r="D72" s="32">
        <v>0.1527777777777778</v>
      </c>
      <c r="E72" s="32">
        <v>0.1527777777777778</v>
      </c>
      <c r="F72" s="32">
        <v>0.1527777777777778</v>
      </c>
      <c r="G72" s="32">
        <v>0.1527777777777778</v>
      </c>
      <c r="H72" s="32">
        <v>0.1527777777777778</v>
      </c>
      <c r="I72" s="32">
        <v>0.1527777777777778</v>
      </c>
      <c r="J72" s="32">
        <v>0.1527777777777778</v>
      </c>
      <c r="K72" s="31">
        <v>0</v>
      </c>
      <c r="L72" s="32">
        <v>0.1527777777777778</v>
      </c>
      <c r="M72" s="32">
        <v>0.1527777777777778</v>
      </c>
      <c r="N72" s="31">
        <v>0</v>
      </c>
      <c r="O72" s="26">
        <f t="shared" si="1"/>
        <v>1.5277777777777777</v>
      </c>
    </row>
    <row r="73" spans="1:15" ht="15">
      <c r="A73" s="34" t="s">
        <v>109</v>
      </c>
      <c r="B73" s="30">
        <v>0</v>
      </c>
      <c r="C73" s="32">
        <v>0.15625</v>
      </c>
      <c r="D73" s="32">
        <v>0.15625</v>
      </c>
      <c r="E73" s="32">
        <v>0.15625</v>
      </c>
      <c r="F73" s="32">
        <v>0.15625</v>
      </c>
      <c r="G73" s="32">
        <v>0.15625</v>
      </c>
      <c r="H73" s="32">
        <v>0.15625</v>
      </c>
      <c r="I73" s="32">
        <v>0.15625</v>
      </c>
      <c r="J73" s="32">
        <v>0.15625</v>
      </c>
      <c r="K73" s="31">
        <v>0</v>
      </c>
      <c r="L73" s="32">
        <v>0.15625</v>
      </c>
      <c r="M73" s="32">
        <v>0.15625</v>
      </c>
      <c r="N73" s="31">
        <v>0</v>
      </c>
      <c r="O73" s="26">
        <f t="shared" si="1"/>
        <v>1.5625</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5">
      <selection activeCell="C2" sqref="C2"/>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10</v>
      </c>
    </row>
    <row r="2" spans="1:3" ht="15">
      <c r="A2" s="5" t="s">
        <v>54</v>
      </c>
      <c r="C2" s="6">
        <f>SEPTEMBRE!C2</f>
        <v>2020</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SUM(Aides!J17:L17)</f>
        <v>0</v>
      </c>
    </row>
    <row r="9" spans="1:9" ht="15">
      <c r="A9" s="14" t="s">
        <v>59</v>
      </c>
      <c r="B9" s="15" t="s">
        <v>60</v>
      </c>
      <c r="C9" s="14" t="s">
        <v>61</v>
      </c>
      <c r="D9" s="14" t="s">
        <v>62</v>
      </c>
      <c r="E9" s="14" t="s">
        <v>63</v>
      </c>
      <c r="F9" s="14" t="s">
        <v>62</v>
      </c>
      <c r="G9" s="16" t="s">
        <v>64</v>
      </c>
      <c r="H9" s="17" t="s">
        <v>65</v>
      </c>
      <c r="I9" s="14" t="s">
        <v>66</v>
      </c>
    </row>
    <row r="10" spans="1:9" ht="11.25" customHeight="1">
      <c r="A10" s="18">
        <f>DATE(C2,C1,1)</f>
        <v>44105</v>
      </c>
      <c r="B10" s="19">
        <f aca="true" t="shared" si="0" ref="B10:B37">WEEKDAY(A10,1)</f>
        <v>5</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44106</v>
      </c>
      <c r="B11" s="19">
        <f t="shared" si="0"/>
        <v>6</v>
      </c>
      <c r="C11" s="20"/>
      <c r="D11" s="21">
        <f t="shared" si="1"/>
      </c>
      <c r="E11" s="20"/>
      <c r="F11" s="21">
        <f t="shared" si="2"/>
      </c>
      <c r="G11" s="22">
        <f t="shared" si="3"/>
      </c>
      <c r="H11" s="22">
        <f t="shared" si="4"/>
      </c>
      <c r="I11" s="3"/>
    </row>
    <row r="12" spans="1:9" ht="11.25" customHeight="1">
      <c r="A12" s="18">
        <f t="shared" si="5"/>
        <v>44107</v>
      </c>
      <c r="B12" s="19">
        <f t="shared" si="0"/>
        <v>7</v>
      </c>
      <c r="C12" s="20"/>
      <c r="D12" s="21">
        <f t="shared" si="1"/>
      </c>
      <c r="E12" s="20"/>
      <c r="F12" s="21">
        <f t="shared" si="2"/>
      </c>
      <c r="G12" s="22">
        <f t="shared" si="3"/>
      </c>
      <c r="H12" s="22">
        <f t="shared" si="4"/>
      </c>
      <c r="I12" s="3"/>
    </row>
    <row r="13" spans="1:9" ht="11.25" customHeight="1">
      <c r="A13" s="18">
        <f t="shared" si="5"/>
        <v>44108</v>
      </c>
      <c r="B13" s="19">
        <f t="shared" si="0"/>
        <v>1</v>
      </c>
      <c r="C13" s="20"/>
      <c r="D13" s="21">
        <f t="shared" si="1"/>
      </c>
      <c r="E13" s="20"/>
      <c r="F13" s="21">
        <f t="shared" si="2"/>
      </c>
      <c r="G13" s="22">
        <f t="shared" si="3"/>
      </c>
      <c r="H13" s="22">
        <f t="shared" si="4"/>
      </c>
      <c r="I13" s="3"/>
    </row>
    <row r="14" spans="1:9" ht="11.25" customHeight="1">
      <c r="A14" s="18">
        <f t="shared" si="5"/>
        <v>44109</v>
      </c>
      <c r="B14" s="19">
        <f t="shared" si="0"/>
        <v>2</v>
      </c>
      <c r="C14" s="20"/>
      <c r="D14" s="21">
        <f t="shared" si="1"/>
      </c>
      <c r="E14" s="20"/>
      <c r="F14" s="21">
        <f t="shared" si="2"/>
      </c>
      <c r="G14" s="22">
        <f t="shared" si="3"/>
      </c>
      <c r="H14" s="22">
        <f t="shared" si="4"/>
      </c>
      <c r="I14" s="3"/>
    </row>
    <row r="15" spans="1:9" ht="11.25" customHeight="1">
      <c r="A15" s="18">
        <f t="shared" si="5"/>
        <v>44110</v>
      </c>
      <c r="B15" s="19">
        <f t="shared" si="0"/>
        <v>3</v>
      </c>
      <c r="C15" s="20"/>
      <c r="D15" s="21">
        <f t="shared" si="1"/>
      </c>
      <c r="E15" s="20"/>
      <c r="F15" s="21">
        <f t="shared" si="2"/>
      </c>
      <c r="G15" s="22">
        <f t="shared" si="3"/>
      </c>
      <c r="H15" s="22">
        <f t="shared" si="4"/>
      </c>
      <c r="I15" s="3"/>
    </row>
    <row r="16" spans="1:9" ht="11.25" customHeight="1">
      <c r="A16" s="18">
        <f t="shared" si="5"/>
        <v>44111</v>
      </c>
      <c r="B16" s="19">
        <f t="shared" si="0"/>
        <v>4</v>
      </c>
      <c r="C16" s="20"/>
      <c r="D16" s="21">
        <f t="shared" si="1"/>
      </c>
      <c r="E16" s="20"/>
      <c r="F16" s="21">
        <f t="shared" si="2"/>
      </c>
      <c r="G16" s="22">
        <f t="shared" si="3"/>
      </c>
      <c r="H16" s="22">
        <f t="shared" si="4"/>
      </c>
      <c r="I16" s="3"/>
    </row>
    <row r="17" spans="1:9" ht="11.25" customHeight="1">
      <c r="A17" s="18">
        <f t="shared" si="5"/>
        <v>44112</v>
      </c>
      <c r="B17" s="19">
        <f t="shared" si="0"/>
        <v>5</v>
      </c>
      <c r="C17" s="20"/>
      <c r="D17" s="21">
        <f t="shared" si="1"/>
      </c>
      <c r="E17" s="20"/>
      <c r="F17" s="21">
        <f t="shared" si="2"/>
      </c>
      <c r="G17" s="22">
        <f t="shared" si="3"/>
      </c>
      <c r="H17" s="22">
        <f t="shared" si="4"/>
      </c>
      <c r="I17" s="3"/>
    </row>
    <row r="18" spans="1:9" ht="11.25" customHeight="1">
      <c r="A18" s="18">
        <f t="shared" si="5"/>
        <v>44113</v>
      </c>
      <c r="B18" s="19">
        <f t="shared" si="0"/>
        <v>6</v>
      </c>
      <c r="C18" s="20"/>
      <c r="D18" s="21">
        <f t="shared" si="1"/>
      </c>
      <c r="E18" s="20"/>
      <c r="F18" s="21">
        <f t="shared" si="2"/>
      </c>
      <c r="G18" s="22">
        <f t="shared" si="3"/>
      </c>
      <c r="H18" s="22">
        <f t="shared" si="4"/>
      </c>
      <c r="I18" s="3"/>
    </row>
    <row r="19" spans="1:9" ht="11.25" customHeight="1">
      <c r="A19" s="18">
        <f t="shared" si="5"/>
        <v>44114</v>
      </c>
      <c r="B19" s="19">
        <f t="shared" si="0"/>
        <v>7</v>
      </c>
      <c r="C19" s="20"/>
      <c r="D19" s="21">
        <f t="shared" si="1"/>
      </c>
      <c r="E19" s="20"/>
      <c r="F19" s="21">
        <f t="shared" si="2"/>
      </c>
      <c r="G19" s="22">
        <f t="shared" si="3"/>
      </c>
      <c r="H19" s="22">
        <f t="shared" si="4"/>
      </c>
      <c r="I19" s="3"/>
    </row>
    <row r="20" spans="1:9" ht="11.25" customHeight="1">
      <c r="A20" s="18">
        <f t="shared" si="5"/>
        <v>44115</v>
      </c>
      <c r="B20" s="19">
        <f t="shared" si="0"/>
        <v>1</v>
      </c>
      <c r="C20" s="20"/>
      <c r="D20" s="21">
        <f t="shared" si="1"/>
      </c>
      <c r="E20" s="20"/>
      <c r="F20" s="21">
        <f t="shared" si="2"/>
      </c>
      <c r="G20" s="22">
        <f t="shared" si="3"/>
      </c>
      <c r="H20" s="22">
        <f t="shared" si="4"/>
      </c>
      <c r="I20" s="3"/>
    </row>
    <row r="21" spans="1:9" ht="11.25" customHeight="1">
      <c r="A21" s="18">
        <f t="shared" si="5"/>
        <v>44116</v>
      </c>
      <c r="B21" s="19">
        <f t="shared" si="0"/>
        <v>2</v>
      </c>
      <c r="C21" s="20"/>
      <c r="D21" s="21">
        <f t="shared" si="1"/>
      </c>
      <c r="E21" s="20"/>
      <c r="F21" s="21">
        <f t="shared" si="2"/>
      </c>
      <c r="G21" s="22">
        <f t="shared" si="3"/>
      </c>
      <c r="H21" s="22">
        <f t="shared" si="4"/>
      </c>
      <c r="I21" s="3"/>
    </row>
    <row r="22" spans="1:9" ht="11.25" customHeight="1">
      <c r="A22" s="18">
        <f t="shared" si="5"/>
        <v>44117</v>
      </c>
      <c r="B22" s="19">
        <f t="shared" si="0"/>
        <v>3</v>
      </c>
      <c r="C22" s="20"/>
      <c r="D22" s="21">
        <f t="shared" si="1"/>
      </c>
      <c r="E22" s="20"/>
      <c r="F22" s="21">
        <f t="shared" si="2"/>
      </c>
      <c r="G22" s="22">
        <f t="shared" si="3"/>
      </c>
      <c r="H22" s="22">
        <f t="shared" si="4"/>
      </c>
      <c r="I22" s="3"/>
    </row>
    <row r="23" spans="1:9" ht="11.25" customHeight="1">
      <c r="A23" s="18">
        <f t="shared" si="5"/>
        <v>44118</v>
      </c>
      <c r="B23" s="19">
        <f t="shared" si="0"/>
        <v>4</v>
      </c>
      <c r="C23" s="20"/>
      <c r="D23" s="21">
        <f t="shared" si="1"/>
      </c>
      <c r="E23" s="20"/>
      <c r="F23" s="21">
        <f t="shared" si="2"/>
      </c>
      <c r="G23" s="22">
        <f t="shared" si="3"/>
      </c>
      <c r="H23" s="22">
        <f t="shared" si="4"/>
      </c>
      <c r="I23" s="3"/>
    </row>
    <row r="24" spans="1:9" ht="11.25" customHeight="1">
      <c r="A24" s="18">
        <f t="shared" si="5"/>
        <v>44119</v>
      </c>
      <c r="B24" s="19">
        <f t="shared" si="0"/>
        <v>5</v>
      </c>
      <c r="C24" s="20"/>
      <c r="D24" s="21">
        <f t="shared" si="1"/>
      </c>
      <c r="E24" s="20"/>
      <c r="F24" s="21">
        <f t="shared" si="2"/>
      </c>
      <c r="G24" s="22">
        <f t="shared" si="3"/>
      </c>
      <c r="H24" s="22">
        <f t="shared" si="4"/>
      </c>
      <c r="I24" s="3"/>
    </row>
    <row r="25" spans="1:9" ht="11.25" customHeight="1">
      <c r="A25" s="18">
        <f t="shared" si="5"/>
        <v>44120</v>
      </c>
      <c r="B25" s="19">
        <f t="shared" si="0"/>
        <v>6</v>
      </c>
      <c r="C25" s="20"/>
      <c r="D25" s="21">
        <f t="shared" si="1"/>
      </c>
      <c r="E25" s="20"/>
      <c r="F25" s="21">
        <f t="shared" si="2"/>
      </c>
      <c r="G25" s="22">
        <f t="shared" si="3"/>
      </c>
      <c r="H25" s="22">
        <f t="shared" si="4"/>
      </c>
      <c r="I25" s="3"/>
    </row>
    <row r="26" spans="1:9" ht="11.25" customHeight="1">
      <c r="A26" s="18">
        <f t="shared" si="5"/>
        <v>44121</v>
      </c>
      <c r="B26" s="19">
        <f t="shared" si="0"/>
        <v>7</v>
      </c>
      <c r="C26" s="20"/>
      <c r="D26" s="21">
        <f t="shared" si="1"/>
      </c>
      <c r="E26" s="20"/>
      <c r="F26" s="21">
        <f t="shared" si="2"/>
      </c>
      <c r="G26" s="22">
        <f t="shared" si="3"/>
      </c>
      <c r="H26" s="22">
        <f t="shared" si="4"/>
      </c>
      <c r="I26" s="3"/>
    </row>
    <row r="27" spans="1:9" ht="11.25" customHeight="1">
      <c r="A27" s="18">
        <f t="shared" si="5"/>
        <v>44122</v>
      </c>
      <c r="B27" s="19">
        <f t="shared" si="0"/>
        <v>1</v>
      </c>
      <c r="C27" s="20"/>
      <c r="D27" s="21">
        <f t="shared" si="1"/>
      </c>
      <c r="E27" s="20"/>
      <c r="F27" s="21">
        <f t="shared" si="2"/>
      </c>
      <c r="G27" s="22">
        <f t="shared" si="3"/>
      </c>
      <c r="H27" s="22">
        <f t="shared" si="4"/>
      </c>
      <c r="I27" s="3"/>
    </row>
    <row r="28" spans="1:9" ht="11.25" customHeight="1">
      <c r="A28" s="18">
        <f t="shared" si="5"/>
        <v>44123</v>
      </c>
      <c r="B28" s="19">
        <f t="shared" si="0"/>
        <v>2</v>
      </c>
      <c r="C28" s="20"/>
      <c r="D28" s="21">
        <f t="shared" si="1"/>
      </c>
      <c r="E28" s="20"/>
      <c r="F28" s="21">
        <f t="shared" si="2"/>
      </c>
      <c r="G28" s="22">
        <f t="shared" si="3"/>
      </c>
      <c r="H28" s="22">
        <f t="shared" si="4"/>
      </c>
      <c r="I28" s="3"/>
    </row>
    <row r="29" spans="1:9" ht="11.25" customHeight="1">
      <c r="A29" s="18">
        <f t="shared" si="5"/>
        <v>44124</v>
      </c>
      <c r="B29" s="19">
        <f t="shared" si="0"/>
        <v>3</v>
      </c>
      <c r="C29" s="20"/>
      <c r="D29" s="21">
        <f t="shared" si="1"/>
      </c>
      <c r="E29" s="20"/>
      <c r="F29" s="21">
        <f t="shared" si="2"/>
      </c>
      <c r="G29" s="22">
        <f t="shared" si="3"/>
      </c>
      <c r="H29" s="22">
        <f t="shared" si="4"/>
      </c>
      <c r="I29" s="3"/>
    </row>
    <row r="30" spans="1:9" ht="11.25" customHeight="1">
      <c r="A30" s="18">
        <f t="shared" si="5"/>
        <v>44125</v>
      </c>
      <c r="B30" s="19">
        <f t="shared" si="0"/>
        <v>4</v>
      </c>
      <c r="C30" s="20"/>
      <c r="D30" s="21">
        <f t="shared" si="1"/>
      </c>
      <c r="E30" s="20"/>
      <c r="F30" s="21">
        <f t="shared" si="2"/>
      </c>
      <c r="G30" s="22">
        <f t="shared" si="3"/>
      </c>
      <c r="H30" s="22">
        <f t="shared" si="4"/>
      </c>
      <c r="I30" s="3"/>
    </row>
    <row r="31" spans="1:9" ht="11.25" customHeight="1">
      <c r="A31" s="18">
        <f t="shared" si="5"/>
        <v>44126</v>
      </c>
      <c r="B31" s="19">
        <f t="shared" si="0"/>
        <v>5</v>
      </c>
      <c r="C31" s="20"/>
      <c r="D31" s="21">
        <f t="shared" si="1"/>
      </c>
      <c r="E31" s="20"/>
      <c r="F31" s="21">
        <f t="shared" si="2"/>
      </c>
      <c r="G31" s="22">
        <f t="shared" si="3"/>
      </c>
      <c r="H31" s="22">
        <f t="shared" si="4"/>
      </c>
      <c r="I31" s="3"/>
    </row>
    <row r="32" spans="1:9" ht="11.25" customHeight="1">
      <c r="A32" s="18">
        <f t="shared" si="5"/>
        <v>44127</v>
      </c>
      <c r="B32" s="19">
        <f t="shared" si="0"/>
        <v>6</v>
      </c>
      <c r="C32" s="20"/>
      <c r="D32" s="21">
        <f t="shared" si="1"/>
      </c>
      <c r="E32" s="20"/>
      <c r="F32" s="21">
        <f t="shared" si="2"/>
      </c>
      <c r="G32" s="22">
        <f t="shared" si="3"/>
      </c>
      <c r="H32" s="22">
        <f t="shared" si="4"/>
      </c>
      <c r="I32" s="3"/>
    </row>
    <row r="33" spans="1:9" ht="11.25" customHeight="1">
      <c r="A33" s="18">
        <f t="shared" si="5"/>
        <v>44128</v>
      </c>
      <c r="B33" s="19">
        <f t="shared" si="0"/>
        <v>7</v>
      </c>
      <c r="C33" s="20"/>
      <c r="D33" s="21">
        <f t="shared" si="1"/>
      </c>
      <c r="E33" s="20"/>
      <c r="F33" s="21">
        <f t="shared" si="2"/>
      </c>
      <c r="G33" s="22">
        <f t="shared" si="3"/>
      </c>
      <c r="H33" s="22">
        <f t="shared" si="4"/>
      </c>
      <c r="I33" s="3"/>
    </row>
    <row r="34" spans="1:9" ht="11.25" customHeight="1">
      <c r="A34" s="18">
        <f t="shared" si="5"/>
        <v>44129</v>
      </c>
      <c r="B34" s="19">
        <f t="shared" si="0"/>
        <v>1</v>
      </c>
      <c r="C34" s="20"/>
      <c r="D34" s="21">
        <f t="shared" si="1"/>
      </c>
      <c r="E34" s="20"/>
      <c r="F34" s="21">
        <f t="shared" si="2"/>
      </c>
      <c r="G34" s="22">
        <f t="shared" si="3"/>
      </c>
      <c r="H34" s="22">
        <f t="shared" si="4"/>
      </c>
      <c r="I34" s="3"/>
    </row>
    <row r="35" spans="1:9" ht="11.25" customHeight="1">
      <c r="A35" s="18">
        <f t="shared" si="5"/>
        <v>44130</v>
      </c>
      <c r="B35" s="19">
        <f t="shared" si="0"/>
        <v>2</v>
      </c>
      <c r="C35" s="20"/>
      <c r="D35" s="21">
        <f t="shared" si="1"/>
      </c>
      <c r="E35" s="20"/>
      <c r="F35" s="21">
        <f t="shared" si="2"/>
      </c>
      <c r="G35" s="22">
        <f t="shared" si="3"/>
      </c>
      <c r="H35" s="22">
        <f t="shared" si="4"/>
      </c>
      <c r="I35" s="3"/>
    </row>
    <row r="36" spans="1:9" ht="11.25" customHeight="1">
      <c r="A36" s="18">
        <f t="shared" si="5"/>
        <v>44131</v>
      </c>
      <c r="B36" s="19">
        <f t="shared" si="0"/>
        <v>3</v>
      </c>
      <c r="C36" s="20"/>
      <c r="D36" s="21">
        <f t="shared" si="1"/>
      </c>
      <c r="E36" s="20"/>
      <c r="F36" s="21">
        <f t="shared" si="2"/>
      </c>
      <c r="G36" s="22">
        <f t="shared" si="3"/>
      </c>
      <c r="H36" s="22">
        <f t="shared" si="4"/>
      </c>
      <c r="I36" s="3"/>
    </row>
    <row r="37" spans="1:9" ht="11.25" customHeight="1">
      <c r="A37" s="18">
        <f t="shared" si="5"/>
        <v>44132</v>
      </c>
      <c r="B37" s="19">
        <f t="shared" si="0"/>
        <v>4</v>
      </c>
      <c r="C37" s="20"/>
      <c r="D37" s="21">
        <f t="shared" si="1"/>
      </c>
      <c r="E37" s="20"/>
      <c r="F37" s="21">
        <f t="shared" si="2"/>
      </c>
      <c r="G37" s="22">
        <f t="shared" si="3"/>
      </c>
      <c r="H37" s="22">
        <f t="shared" si="4"/>
      </c>
      <c r="I37" s="3"/>
    </row>
    <row r="38" spans="1:9" ht="11.25" customHeight="1">
      <c r="A38" s="18">
        <f>IF(MONTH(A37+1)=$C$1,A37+1,"")</f>
        <v>44133</v>
      </c>
      <c r="B38" s="19">
        <f>IF(A38&lt;&gt;"",WEEKDAY(A38,1),"")</f>
        <v>5</v>
      </c>
      <c r="C38" s="20"/>
      <c r="D38" s="21">
        <f t="shared" si="1"/>
      </c>
      <c r="E38" s="20"/>
      <c r="F38" s="21">
        <f t="shared" si="2"/>
      </c>
      <c r="G38" s="22">
        <f t="shared" si="3"/>
      </c>
      <c r="H38" s="22">
        <f t="shared" si="4"/>
      </c>
      <c r="I38" s="3"/>
    </row>
    <row r="39" spans="1:9" ht="11.25" customHeight="1">
      <c r="A39" s="18">
        <f>IF(MONTH(A37+2)=$C$1,A38+1,"")</f>
        <v>44134</v>
      </c>
      <c r="B39" s="19">
        <f>IF(A39&lt;&gt;"",WEEKDAY(A39,1),"")</f>
        <v>6</v>
      </c>
      <c r="C39" s="20"/>
      <c r="D39" s="21">
        <f t="shared" si="1"/>
      </c>
      <c r="E39" s="20"/>
      <c r="F39" s="21">
        <f t="shared" si="2"/>
      </c>
      <c r="G39" s="22">
        <f t="shared" si="3"/>
      </c>
      <c r="H39" s="22">
        <f t="shared" si="4"/>
      </c>
      <c r="I39" s="3"/>
    </row>
    <row r="40" spans="1:9" ht="11.25" customHeight="1">
      <c r="A40" s="23">
        <f>IF(MONTH(A37+3)=$C$1,A39+1,"")</f>
        <v>44135</v>
      </c>
      <c r="B40" s="24">
        <f>IF(A40&lt;&gt;"",WEEKDAY(A40,1),"")</f>
        <v>7</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7" dxfId="47" operator="equal" stopIfTrue="1">
      <formula>1</formula>
    </cfRule>
  </conditionalFormatting>
  <conditionalFormatting sqref="C10 C16:C17 C23:C24 C30:C40">
    <cfRule type="cellIs" priority="8" dxfId="48" operator="equal" stopIfTrue="1">
      <formula>$C$4</formula>
    </cfRule>
  </conditionalFormatting>
  <conditionalFormatting sqref="E10 E16:E17 E23:E24 E30:E40">
    <cfRule type="cellIs" priority="9" dxfId="48" operator="equal" stopIfTrue="1">
      <formula>$C$4</formula>
    </cfRule>
  </conditionalFormatting>
  <conditionalFormatting sqref="C11:C15">
    <cfRule type="cellIs" priority="6" dxfId="48" operator="equal" stopIfTrue="1">
      <formula>$C$4</formula>
    </cfRule>
  </conditionalFormatting>
  <conditionalFormatting sqref="E11:E15">
    <cfRule type="cellIs" priority="5" dxfId="48" operator="equal" stopIfTrue="1">
      <formula>$C$4</formula>
    </cfRule>
  </conditionalFormatting>
  <conditionalFormatting sqref="C18:C22">
    <cfRule type="cellIs" priority="4" dxfId="48" operator="equal" stopIfTrue="1">
      <formula>$C$4</formula>
    </cfRule>
  </conditionalFormatting>
  <conditionalFormatting sqref="E18:E22">
    <cfRule type="cellIs" priority="3" dxfId="48" operator="equal" stopIfTrue="1">
      <formula>$C$4</formula>
    </cfRule>
  </conditionalFormatting>
  <conditionalFormatting sqref="C25:C29">
    <cfRule type="cellIs" priority="2" dxfId="48" operator="equal" stopIfTrue="1">
      <formula>$C$4</formula>
    </cfRule>
  </conditionalFormatting>
  <conditionalFormatting sqref="E25:E29">
    <cfRule type="cellIs" priority="1"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42"/>
  <sheetViews>
    <sheetView zoomScalePageLayoutView="0" workbookViewId="0" topLeftCell="A12">
      <selection activeCell="B24" sqref="B24"/>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11</v>
      </c>
    </row>
    <row r="2" spans="1:3" ht="15">
      <c r="A2" s="5" t="s">
        <v>54</v>
      </c>
      <c r="C2" s="6">
        <f>SEPTEMBRE!C2</f>
        <v>2020</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SUM(Aides!M17:O17,Aides!P17)</f>
        <v>0</v>
      </c>
    </row>
    <row r="9" spans="1:9" ht="15">
      <c r="A9" s="14" t="s">
        <v>59</v>
      </c>
      <c r="B9" s="15" t="s">
        <v>60</v>
      </c>
      <c r="C9" s="14" t="s">
        <v>61</v>
      </c>
      <c r="D9" s="14" t="s">
        <v>62</v>
      </c>
      <c r="E9" s="14" t="s">
        <v>63</v>
      </c>
      <c r="F9" s="14" t="s">
        <v>62</v>
      </c>
      <c r="G9" s="16" t="s">
        <v>64</v>
      </c>
      <c r="H9" s="17" t="s">
        <v>65</v>
      </c>
      <c r="I9" s="14" t="s">
        <v>66</v>
      </c>
    </row>
    <row r="10" spans="1:9" ht="11.25" customHeight="1">
      <c r="A10" s="18">
        <f>DATE(C2,C1,1)</f>
        <v>44136</v>
      </c>
      <c r="B10" s="19">
        <f aca="true" t="shared" si="0" ref="B10:B37">WEEKDAY(A10,1)</f>
        <v>1</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44137</v>
      </c>
      <c r="B11" s="19">
        <f t="shared" si="0"/>
        <v>2</v>
      </c>
      <c r="C11" s="20"/>
      <c r="D11" s="21">
        <f t="shared" si="1"/>
      </c>
      <c r="E11" s="20"/>
      <c r="F11" s="21">
        <f t="shared" si="2"/>
      </c>
      <c r="G11" s="22">
        <f t="shared" si="3"/>
      </c>
      <c r="H11" s="22">
        <f t="shared" si="4"/>
      </c>
      <c r="I11" s="3"/>
    </row>
    <row r="12" spans="1:9" ht="11.25" customHeight="1">
      <c r="A12" s="18">
        <f t="shared" si="5"/>
        <v>44138</v>
      </c>
      <c r="B12" s="19">
        <f t="shared" si="0"/>
        <v>3</v>
      </c>
      <c r="C12" s="20"/>
      <c r="D12" s="21">
        <f t="shared" si="1"/>
      </c>
      <c r="E12" s="20"/>
      <c r="F12" s="21">
        <f t="shared" si="2"/>
      </c>
      <c r="G12" s="22">
        <f t="shared" si="3"/>
      </c>
      <c r="H12" s="22">
        <f t="shared" si="4"/>
      </c>
      <c r="I12" s="3"/>
    </row>
    <row r="13" spans="1:9" ht="11.25" customHeight="1">
      <c r="A13" s="18">
        <f t="shared" si="5"/>
        <v>44139</v>
      </c>
      <c r="B13" s="19">
        <f t="shared" si="0"/>
        <v>4</v>
      </c>
      <c r="C13" s="20"/>
      <c r="D13" s="21">
        <f t="shared" si="1"/>
      </c>
      <c r="E13" s="20"/>
      <c r="F13" s="21">
        <f t="shared" si="2"/>
      </c>
      <c r="G13" s="22">
        <f t="shared" si="3"/>
      </c>
      <c r="H13" s="22">
        <f t="shared" si="4"/>
      </c>
      <c r="I13" s="3"/>
    </row>
    <row r="14" spans="1:9" ht="11.25" customHeight="1">
      <c r="A14" s="18">
        <f t="shared" si="5"/>
        <v>44140</v>
      </c>
      <c r="B14" s="19">
        <f t="shared" si="0"/>
        <v>5</v>
      </c>
      <c r="C14" s="20"/>
      <c r="D14" s="21">
        <f t="shared" si="1"/>
      </c>
      <c r="E14" s="20"/>
      <c r="F14" s="21">
        <f t="shared" si="2"/>
      </c>
      <c r="G14" s="22">
        <f t="shared" si="3"/>
      </c>
      <c r="H14" s="22">
        <f t="shared" si="4"/>
      </c>
      <c r="I14" s="3"/>
    </row>
    <row r="15" spans="1:9" ht="11.25" customHeight="1">
      <c r="A15" s="18">
        <f t="shared" si="5"/>
        <v>44141</v>
      </c>
      <c r="B15" s="19">
        <f t="shared" si="0"/>
        <v>6</v>
      </c>
      <c r="C15" s="20"/>
      <c r="D15" s="21">
        <f t="shared" si="1"/>
      </c>
      <c r="E15" s="20"/>
      <c r="F15" s="21">
        <f t="shared" si="2"/>
      </c>
      <c r="G15" s="22">
        <f t="shared" si="3"/>
      </c>
      <c r="H15" s="22">
        <f t="shared" si="4"/>
      </c>
      <c r="I15" s="3"/>
    </row>
    <row r="16" spans="1:9" ht="11.25" customHeight="1">
      <c r="A16" s="18">
        <f t="shared" si="5"/>
        <v>44142</v>
      </c>
      <c r="B16" s="19">
        <f t="shared" si="0"/>
        <v>7</v>
      </c>
      <c r="C16" s="20"/>
      <c r="D16" s="21">
        <f t="shared" si="1"/>
      </c>
      <c r="E16" s="20"/>
      <c r="F16" s="21">
        <f t="shared" si="2"/>
      </c>
      <c r="G16" s="22">
        <f t="shared" si="3"/>
      </c>
      <c r="H16" s="22">
        <f t="shared" si="4"/>
      </c>
      <c r="I16" s="3"/>
    </row>
    <row r="17" spans="1:9" ht="11.25" customHeight="1">
      <c r="A17" s="18">
        <f t="shared" si="5"/>
        <v>44143</v>
      </c>
      <c r="B17" s="19">
        <f t="shared" si="0"/>
        <v>1</v>
      </c>
      <c r="C17" s="20"/>
      <c r="D17" s="21">
        <f t="shared" si="1"/>
      </c>
      <c r="E17" s="20"/>
      <c r="F17" s="21">
        <f t="shared" si="2"/>
      </c>
      <c r="G17" s="22">
        <f t="shared" si="3"/>
      </c>
      <c r="H17" s="22">
        <f t="shared" si="4"/>
      </c>
      <c r="I17" s="3"/>
    </row>
    <row r="18" spans="1:9" ht="11.25" customHeight="1">
      <c r="A18" s="18">
        <f t="shared" si="5"/>
        <v>44144</v>
      </c>
      <c r="B18" s="19">
        <f t="shared" si="0"/>
        <v>2</v>
      </c>
      <c r="C18" s="20"/>
      <c r="D18" s="21">
        <f t="shared" si="1"/>
      </c>
      <c r="E18" s="20"/>
      <c r="F18" s="21">
        <f t="shared" si="2"/>
      </c>
      <c r="G18" s="22">
        <f t="shared" si="3"/>
      </c>
      <c r="H18" s="22">
        <f t="shared" si="4"/>
      </c>
      <c r="I18" s="3"/>
    </row>
    <row r="19" spans="1:9" ht="11.25" customHeight="1">
      <c r="A19" s="18">
        <f t="shared" si="5"/>
        <v>44145</v>
      </c>
      <c r="B19" s="19">
        <f t="shared" si="0"/>
        <v>3</v>
      </c>
      <c r="C19" s="20"/>
      <c r="D19" s="21">
        <f t="shared" si="1"/>
      </c>
      <c r="E19" s="20"/>
      <c r="F19" s="21">
        <f t="shared" si="2"/>
      </c>
      <c r="G19" s="22">
        <f t="shared" si="3"/>
      </c>
      <c r="H19" s="22">
        <f t="shared" si="4"/>
      </c>
      <c r="I19" s="3"/>
    </row>
    <row r="20" spans="1:9" ht="11.25" customHeight="1">
      <c r="A20" s="18">
        <f t="shared" si="5"/>
        <v>44146</v>
      </c>
      <c r="B20" s="19">
        <f t="shared" si="0"/>
        <v>4</v>
      </c>
      <c r="C20" s="20"/>
      <c r="D20" s="21">
        <f t="shared" si="1"/>
      </c>
      <c r="E20" s="20"/>
      <c r="F20" s="21">
        <f t="shared" si="2"/>
      </c>
      <c r="G20" s="22">
        <f t="shared" si="3"/>
      </c>
      <c r="H20" s="22">
        <f t="shared" si="4"/>
      </c>
      <c r="I20" s="3"/>
    </row>
    <row r="21" spans="1:9" ht="11.25" customHeight="1">
      <c r="A21" s="18">
        <f t="shared" si="5"/>
        <v>44147</v>
      </c>
      <c r="B21" s="19">
        <f t="shared" si="0"/>
        <v>5</v>
      </c>
      <c r="C21" s="20"/>
      <c r="D21" s="21">
        <f t="shared" si="1"/>
      </c>
      <c r="E21" s="20"/>
      <c r="F21" s="21">
        <f t="shared" si="2"/>
      </c>
      <c r="G21" s="22">
        <f t="shared" si="3"/>
      </c>
      <c r="H21" s="22">
        <f t="shared" si="4"/>
      </c>
      <c r="I21" s="3"/>
    </row>
    <row r="22" spans="1:9" ht="11.25" customHeight="1">
      <c r="A22" s="18">
        <f t="shared" si="5"/>
        <v>44148</v>
      </c>
      <c r="B22" s="19">
        <f t="shared" si="0"/>
        <v>6</v>
      </c>
      <c r="C22" s="20"/>
      <c r="D22" s="21">
        <f t="shared" si="1"/>
      </c>
      <c r="E22" s="20"/>
      <c r="F22" s="21">
        <f t="shared" si="2"/>
      </c>
      <c r="G22" s="22">
        <f t="shared" si="3"/>
      </c>
      <c r="H22" s="22">
        <f t="shared" si="4"/>
      </c>
      <c r="I22" s="3"/>
    </row>
    <row r="23" spans="1:9" ht="11.25" customHeight="1">
      <c r="A23" s="18">
        <f t="shared" si="5"/>
        <v>44149</v>
      </c>
      <c r="B23" s="19">
        <f t="shared" si="0"/>
        <v>7</v>
      </c>
      <c r="C23" s="20"/>
      <c r="D23" s="21">
        <f t="shared" si="1"/>
      </c>
      <c r="E23" s="20"/>
      <c r="F23" s="21">
        <f t="shared" si="2"/>
      </c>
      <c r="G23" s="22">
        <f t="shared" si="3"/>
      </c>
      <c r="H23" s="22">
        <f t="shared" si="4"/>
      </c>
      <c r="I23" s="3"/>
    </row>
    <row r="24" spans="1:9" ht="11.25" customHeight="1">
      <c r="A24" s="18">
        <f t="shared" si="5"/>
        <v>44150</v>
      </c>
      <c r="B24" s="19">
        <f t="shared" si="0"/>
        <v>1</v>
      </c>
      <c r="C24" s="20"/>
      <c r="D24" s="21">
        <f t="shared" si="1"/>
      </c>
      <c r="E24" s="20"/>
      <c r="F24" s="21">
        <f t="shared" si="2"/>
      </c>
      <c r="G24" s="22">
        <f t="shared" si="3"/>
      </c>
      <c r="H24" s="22">
        <f t="shared" si="4"/>
      </c>
      <c r="I24" s="3"/>
    </row>
    <row r="25" spans="1:9" ht="11.25" customHeight="1">
      <c r="A25" s="18">
        <f t="shared" si="5"/>
        <v>44151</v>
      </c>
      <c r="B25" s="19">
        <f t="shared" si="0"/>
        <v>2</v>
      </c>
      <c r="C25" s="20"/>
      <c r="D25" s="21">
        <f t="shared" si="1"/>
      </c>
      <c r="E25" s="20"/>
      <c r="F25" s="21">
        <f t="shared" si="2"/>
      </c>
      <c r="G25" s="22">
        <f t="shared" si="3"/>
      </c>
      <c r="H25" s="22">
        <f t="shared" si="4"/>
      </c>
      <c r="I25" s="3"/>
    </row>
    <row r="26" spans="1:9" ht="11.25" customHeight="1">
      <c r="A26" s="18">
        <f t="shared" si="5"/>
        <v>44152</v>
      </c>
      <c r="B26" s="19">
        <f t="shared" si="0"/>
        <v>3</v>
      </c>
      <c r="C26" s="20"/>
      <c r="D26" s="21">
        <f t="shared" si="1"/>
      </c>
      <c r="E26" s="20"/>
      <c r="F26" s="21">
        <f t="shared" si="2"/>
      </c>
      <c r="G26" s="22">
        <f t="shared" si="3"/>
      </c>
      <c r="H26" s="22">
        <f t="shared" si="4"/>
      </c>
      <c r="I26" s="3"/>
    </row>
    <row r="27" spans="1:9" ht="11.25" customHeight="1">
      <c r="A27" s="18">
        <f t="shared" si="5"/>
        <v>44153</v>
      </c>
      <c r="B27" s="19">
        <f t="shared" si="0"/>
        <v>4</v>
      </c>
      <c r="C27" s="20"/>
      <c r="D27" s="21">
        <f t="shared" si="1"/>
      </c>
      <c r="E27" s="20"/>
      <c r="F27" s="21">
        <f t="shared" si="2"/>
      </c>
      <c r="G27" s="22">
        <f t="shared" si="3"/>
      </c>
      <c r="H27" s="22">
        <f t="shared" si="4"/>
      </c>
      <c r="I27" s="3"/>
    </row>
    <row r="28" spans="1:9" ht="11.25" customHeight="1">
      <c r="A28" s="18">
        <f t="shared" si="5"/>
        <v>44154</v>
      </c>
      <c r="B28" s="19">
        <f t="shared" si="0"/>
        <v>5</v>
      </c>
      <c r="C28" s="20"/>
      <c r="D28" s="21">
        <f t="shared" si="1"/>
      </c>
      <c r="E28" s="20"/>
      <c r="F28" s="21">
        <f t="shared" si="2"/>
      </c>
      <c r="G28" s="22">
        <f t="shared" si="3"/>
      </c>
      <c r="H28" s="22">
        <f t="shared" si="4"/>
      </c>
      <c r="I28" s="3"/>
    </row>
    <row r="29" spans="1:9" ht="11.25" customHeight="1">
      <c r="A29" s="18">
        <f t="shared" si="5"/>
        <v>44155</v>
      </c>
      <c r="B29" s="19">
        <f t="shared" si="0"/>
        <v>6</v>
      </c>
      <c r="C29" s="20"/>
      <c r="D29" s="21">
        <f t="shared" si="1"/>
      </c>
      <c r="E29" s="20"/>
      <c r="F29" s="21">
        <f t="shared" si="2"/>
      </c>
      <c r="G29" s="22">
        <f t="shared" si="3"/>
      </c>
      <c r="H29" s="22">
        <f t="shared" si="4"/>
      </c>
      <c r="I29" s="3"/>
    </row>
    <row r="30" spans="1:9" ht="11.25" customHeight="1">
      <c r="A30" s="18">
        <f t="shared" si="5"/>
        <v>44156</v>
      </c>
      <c r="B30" s="19">
        <f t="shared" si="0"/>
        <v>7</v>
      </c>
      <c r="C30" s="20"/>
      <c r="D30" s="21">
        <f t="shared" si="1"/>
      </c>
      <c r="E30" s="20"/>
      <c r="F30" s="21">
        <f t="shared" si="2"/>
      </c>
      <c r="G30" s="22">
        <f t="shared" si="3"/>
      </c>
      <c r="H30" s="22">
        <f t="shared" si="4"/>
      </c>
      <c r="I30" s="3"/>
    </row>
    <row r="31" spans="1:9" ht="11.25" customHeight="1">
      <c r="A31" s="18">
        <f t="shared" si="5"/>
        <v>44157</v>
      </c>
      <c r="B31" s="19">
        <f t="shared" si="0"/>
        <v>1</v>
      </c>
      <c r="C31" s="20"/>
      <c r="D31" s="21">
        <f t="shared" si="1"/>
      </c>
      <c r="E31" s="20"/>
      <c r="F31" s="21">
        <f t="shared" si="2"/>
      </c>
      <c r="G31" s="22">
        <f t="shared" si="3"/>
      </c>
      <c r="H31" s="22">
        <f t="shared" si="4"/>
      </c>
      <c r="I31" s="3"/>
    </row>
    <row r="32" spans="1:9" ht="11.25" customHeight="1">
      <c r="A32" s="18">
        <f t="shared" si="5"/>
        <v>44158</v>
      </c>
      <c r="B32" s="19">
        <f t="shared" si="0"/>
        <v>2</v>
      </c>
      <c r="C32" s="20"/>
      <c r="D32" s="21">
        <f t="shared" si="1"/>
      </c>
      <c r="E32" s="20"/>
      <c r="F32" s="21">
        <f t="shared" si="2"/>
      </c>
      <c r="G32" s="22">
        <f t="shared" si="3"/>
      </c>
      <c r="H32" s="22">
        <f t="shared" si="4"/>
      </c>
      <c r="I32" s="3"/>
    </row>
    <row r="33" spans="1:9" ht="11.25" customHeight="1">
      <c r="A33" s="18">
        <f t="shared" si="5"/>
        <v>44159</v>
      </c>
      <c r="B33" s="19">
        <f t="shared" si="0"/>
        <v>3</v>
      </c>
      <c r="C33" s="20"/>
      <c r="D33" s="21">
        <f t="shared" si="1"/>
      </c>
      <c r="E33" s="20"/>
      <c r="F33" s="21">
        <f t="shared" si="2"/>
      </c>
      <c r="G33" s="22">
        <f t="shared" si="3"/>
      </c>
      <c r="H33" s="22">
        <f t="shared" si="4"/>
      </c>
      <c r="I33" s="3"/>
    </row>
    <row r="34" spans="1:9" ht="11.25" customHeight="1">
      <c r="A34" s="18">
        <f t="shared" si="5"/>
        <v>44160</v>
      </c>
      <c r="B34" s="19">
        <f t="shared" si="0"/>
        <v>4</v>
      </c>
      <c r="C34" s="20"/>
      <c r="D34" s="21">
        <f t="shared" si="1"/>
      </c>
      <c r="E34" s="20"/>
      <c r="F34" s="21">
        <f t="shared" si="2"/>
      </c>
      <c r="G34" s="22">
        <f t="shared" si="3"/>
      </c>
      <c r="H34" s="22">
        <f t="shared" si="4"/>
      </c>
      <c r="I34" s="3"/>
    </row>
    <row r="35" spans="1:9" ht="11.25" customHeight="1">
      <c r="A35" s="18">
        <f t="shared" si="5"/>
        <v>44161</v>
      </c>
      <c r="B35" s="19">
        <f t="shared" si="0"/>
        <v>5</v>
      </c>
      <c r="C35" s="20"/>
      <c r="D35" s="21">
        <f t="shared" si="1"/>
      </c>
      <c r="E35" s="20"/>
      <c r="F35" s="21">
        <f t="shared" si="2"/>
      </c>
      <c r="G35" s="22">
        <f t="shared" si="3"/>
      </c>
      <c r="H35" s="22">
        <f t="shared" si="4"/>
      </c>
      <c r="I35" s="3"/>
    </row>
    <row r="36" spans="1:9" ht="11.25" customHeight="1">
      <c r="A36" s="18">
        <f t="shared" si="5"/>
        <v>44162</v>
      </c>
      <c r="B36" s="19">
        <f t="shared" si="0"/>
        <v>6</v>
      </c>
      <c r="C36" s="20"/>
      <c r="D36" s="21">
        <f t="shared" si="1"/>
      </c>
      <c r="E36" s="20"/>
      <c r="F36" s="21">
        <f t="shared" si="2"/>
      </c>
      <c r="G36" s="22">
        <f t="shared" si="3"/>
      </c>
      <c r="H36" s="22">
        <f t="shared" si="4"/>
      </c>
      <c r="I36" s="3"/>
    </row>
    <row r="37" spans="1:9" ht="11.25" customHeight="1">
      <c r="A37" s="18">
        <f t="shared" si="5"/>
        <v>44163</v>
      </c>
      <c r="B37" s="19">
        <f t="shared" si="0"/>
        <v>7</v>
      </c>
      <c r="C37" s="20"/>
      <c r="D37" s="21">
        <f t="shared" si="1"/>
      </c>
      <c r="E37" s="20"/>
      <c r="F37" s="21">
        <f t="shared" si="2"/>
      </c>
      <c r="G37" s="22">
        <f t="shared" si="3"/>
      </c>
      <c r="H37" s="22">
        <f t="shared" si="4"/>
      </c>
      <c r="I37" s="3"/>
    </row>
    <row r="38" spans="1:9" ht="11.25" customHeight="1">
      <c r="A38" s="18">
        <f>IF(MONTH(A37+1)=$C$1,A37+1,"")</f>
        <v>44164</v>
      </c>
      <c r="B38" s="19">
        <f>IF(A38&lt;&gt;"",WEEKDAY(A38,1),"")</f>
        <v>1</v>
      </c>
      <c r="C38" s="20"/>
      <c r="D38" s="21">
        <f t="shared" si="1"/>
      </c>
      <c r="E38" s="20"/>
      <c r="F38" s="21">
        <f t="shared" si="2"/>
      </c>
      <c r="G38" s="22">
        <f t="shared" si="3"/>
      </c>
      <c r="H38" s="22">
        <f t="shared" si="4"/>
      </c>
      <c r="I38" s="3"/>
    </row>
    <row r="39" spans="1:9" ht="11.25" customHeight="1">
      <c r="A39" s="18">
        <f>IF(MONTH(A37+2)=$C$1,A38+1,"")</f>
        <v>44165</v>
      </c>
      <c r="B39" s="19">
        <f>IF(A39&lt;&gt;"",WEEKDAY(A39,1),"")</f>
        <v>2</v>
      </c>
      <c r="C39" s="20"/>
      <c r="D39" s="21">
        <f t="shared" si="1"/>
      </c>
      <c r="E39" s="20"/>
      <c r="F39" s="21">
        <f t="shared" si="2"/>
      </c>
      <c r="G39" s="22">
        <f t="shared" si="3"/>
      </c>
      <c r="H39" s="22">
        <f t="shared" si="4"/>
      </c>
      <c r="I39" s="3"/>
    </row>
    <row r="40" spans="1:9" ht="11.25" customHeight="1">
      <c r="A40" s="23">
        <f>IF(MONTH(A37+3)=$C$1,A39+1,"")</f>
      </c>
      <c r="B40" s="24">
        <f>IF(A40&lt;&gt;"",WEEKDAY(A40,1),"")</f>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9" dxfId="47" operator="equal" stopIfTrue="1">
      <formula>1</formula>
    </cfRule>
  </conditionalFormatting>
  <conditionalFormatting sqref="C10:C14 C20:C21 C27:C28 C34:C35 C40">
    <cfRule type="cellIs" priority="10" dxfId="48" operator="equal" stopIfTrue="1">
      <formula>$C$4</formula>
    </cfRule>
  </conditionalFormatting>
  <conditionalFormatting sqref="E10:E14 E20:E21 E27:E28 E34:E35 E39:E40">
    <cfRule type="cellIs" priority="11" dxfId="48" operator="equal" stopIfTrue="1">
      <formula>$C$4</formula>
    </cfRule>
  </conditionalFormatting>
  <conditionalFormatting sqref="C15:C19">
    <cfRule type="cellIs" priority="8" dxfId="48" operator="equal" stopIfTrue="1">
      <formula>$C$4</formula>
    </cfRule>
  </conditionalFormatting>
  <conditionalFormatting sqref="E15:E19">
    <cfRule type="cellIs" priority="7" dxfId="48" operator="equal" stopIfTrue="1">
      <formula>$C$4</formula>
    </cfRule>
  </conditionalFormatting>
  <conditionalFormatting sqref="C22:C26">
    <cfRule type="cellIs" priority="6" dxfId="48" operator="equal" stopIfTrue="1">
      <formula>$C$4</formula>
    </cfRule>
  </conditionalFormatting>
  <conditionalFormatting sqref="E22:E26">
    <cfRule type="cellIs" priority="5" dxfId="48" operator="equal" stopIfTrue="1">
      <formula>$C$4</formula>
    </cfRule>
  </conditionalFormatting>
  <conditionalFormatting sqref="C29:C33">
    <cfRule type="cellIs" priority="4" dxfId="48" operator="equal" stopIfTrue="1">
      <formula>$C$4</formula>
    </cfRule>
  </conditionalFormatting>
  <conditionalFormatting sqref="E29:E33">
    <cfRule type="cellIs" priority="3" dxfId="48" operator="equal" stopIfTrue="1">
      <formula>$C$4</formula>
    </cfRule>
  </conditionalFormatting>
  <conditionalFormatting sqref="C36:C39">
    <cfRule type="cellIs" priority="2" dxfId="48" operator="equal" stopIfTrue="1">
      <formula>$C$4</formula>
    </cfRule>
  </conditionalFormatting>
  <conditionalFormatting sqref="E36:E38">
    <cfRule type="cellIs" priority="1"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15">
      <selection activeCell="D11" sqref="D11"/>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12</v>
      </c>
    </row>
    <row r="2" spans="1:3" ht="15">
      <c r="A2" s="5" t="s">
        <v>54</v>
      </c>
      <c r="C2" s="6">
        <f>SEPTEMBRE!C2</f>
        <v>2020</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SUM(Aides!F20:H20)</f>
        <v>0</v>
      </c>
    </row>
    <row r="9" spans="1:9" ht="15">
      <c r="A9" s="14" t="s">
        <v>59</v>
      </c>
      <c r="B9" s="15" t="s">
        <v>60</v>
      </c>
      <c r="C9" s="14" t="s">
        <v>61</v>
      </c>
      <c r="D9" s="14" t="s">
        <v>62</v>
      </c>
      <c r="E9" s="14" t="s">
        <v>63</v>
      </c>
      <c r="F9" s="14" t="s">
        <v>62</v>
      </c>
      <c r="G9" s="16" t="s">
        <v>64</v>
      </c>
      <c r="H9" s="17" t="s">
        <v>65</v>
      </c>
      <c r="I9" s="14" t="s">
        <v>66</v>
      </c>
    </row>
    <row r="10" spans="1:9" ht="11.25" customHeight="1">
      <c r="A10" s="18">
        <f>DATE(C2,C1,1)</f>
        <v>44166</v>
      </c>
      <c r="B10" s="19">
        <f aca="true" t="shared" si="0" ref="B10:B37">WEEKDAY(A10,1)</f>
        <v>3</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44167</v>
      </c>
      <c r="B11" s="19">
        <f t="shared" si="0"/>
        <v>4</v>
      </c>
      <c r="C11" s="20"/>
      <c r="D11" s="21">
        <f t="shared" si="1"/>
      </c>
      <c r="E11" s="20"/>
      <c r="F11" s="21">
        <f t="shared" si="2"/>
      </c>
      <c r="G11" s="22">
        <f t="shared" si="3"/>
      </c>
      <c r="H11" s="22">
        <f t="shared" si="4"/>
      </c>
      <c r="I11" s="3"/>
    </row>
    <row r="12" spans="1:9" ht="11.25" customHeight="1">
      <c r="A12" s="18">
        <f t="shared" si="5"/>
        <v>44168</v>
      </c>
      <c r="B12" s="19">
        <f t="shared" si="0"/>
        <v>5</v>
      </c>
      <c r="C12" s="20"/>
      <c r="D12" s="21">
        <f t="shared" si="1"/>
      </c>
      <c r="E12" s="20"/>
      <c r="F12" s="21">
        <f t="shared" si="2"/>
      </c>
      <c r="G12" s="22">
        <f t="shared" si="3"/>
      </c>
      <c r="H12" s="22">
        <f t="shared" si="4"/>
      </c>
      <c r="I12" s="3"/>
    </row>
    <row r="13" spans="1:9" ht="11.25" customHeight="1">
      <c r="A13" s="18">
        <f t="shared" si="5"/>
        <v>44169</v>
      </c>
      <c r="B13" s="19">
        <f t="shared" si="0"/>
        <v>6</v>
      </c>
      <c r="C13" s="20"/>
      <c r="D13" s="21">
        <f t="shared" si="1"/>
      </c>
      <c r="E13" s="20"/>
      <c r="F13" s="21">
        <f t="shared" si="2"/>
      </c>
      <c r="G13" s="22">
        <f t="shared" si="3"/>
      </c>
      <c r="H13" s="22">
        <f t="shared" si="4"/>
      </c>
      <c r="I13" s="3"/>
    </row>
    <row r="14" spans="1:9" ht="11.25" customHeight="1">
      <c r="A14" s="18">
        <f t="shared" si="5"/>
        <v>44170</v>
      </c>
      <c r="B14" s="19">
        <f t="shared" si="0"/>
        <v>7</v>
      </c>
      <c r="C14" s="20"/>
      <c r="D14" s="21">
        <f t="shared" si="1"/>
      </c>
      <c r="E14" s="20"/>
      <c r="F14" s="21">
        <f t="shared" si="2"/>
      </c>
      <c r="G14" s="22">
        <f t="shared" si="3"/>
      </c>
      <c r="H14" s="22">
        <f t="shared" si="4"/>
      </c>
      <c r="I14" s="3"/>
    </row>
    <row r="15" spans="1:9" ht="11.25" customHeight="1">
      <c r="A15" s="18">
        <f t="shared" si="5"/>
        <v>44171</v>
      </c>
      <c r="B15" s="19">
        <f t="shared" si="0"/>
        <v>1</v>
      </c>
      <c r="C15" s="20"/>
      <c r="D15" s="21">
        <f t="shared" si="1"/>
      </c>
      <c r="E15" s="20"/>
      <c r="F15" s="21">
        <f t="shared" si="2"/>
      </c>
      <c r="G15" s="22">
        <f t="shared" si="3"/>
      </c>
      <c r="H15" s="22">
        <f t="shared" si="4"/>
      </c>
      <c r="I15" s="3"/>
    </row>
    <row r="16" spans="1:9" ht="11.25" customHeight="1">
      <c r="A16" s="18">
        <f t="shared" si="5"/>
        <v>44172</v>
      </c>
      <c r="B16" s="19">
        <f t="shared" si="0"/>
        <v>2</v>
      </c>
      <c r="C16" s="20"/>
      <c r="D16" s="21">
        <f t="shared" si="1"/>
      </c>
      <c r="E16" s="20"/>
      <c r="F16" s="21">
        <f t="shared" si="2"/>
      </c>
      <c r="G16" s="22">
        <f t="shared" si="3"/>
      </c>
      <c r="H16" s="22">
        <f t="shared" si="4"/>
      </c>
      <c r="I16" s="3"/>
    </row>
    <row r="17" spans="1:9" ht="11.25" customHeight="1">
      <c r="A17" s="18">
        <f t="shared" si="5"/>
        <v>44173</v>
      </c>
      <c r="B17" s="19">
        <f t="shared" si="0"/>
        <v>3</v>
      </c>
      <c r="C17" s="20"/>
      <c r="D17" s="21">
        <f t="shared" si="1"/>
      </c>
      <c r="E17" s="20"/>
      <c r="F17" s="21">
        <f t="shared" si="2"/>
      </c>
      <c r="G17" s="22">
        <f t="shared" si="3"/>
      </c>
      <c r="H17" s="22">
        <f t="shared" si="4"/>
      </c>
      <c r="I17" s="3"/>
    </row>
    <row r="18" spans="1:9" ht="11.25" customHeight="1">
      <c r="A18" s="18">
        <f t="shared" si="5"/>
        <v>44174</v>
      </c>
      <c r="B18" s="19">
        <f t="shared" si="0"/>
        <v>4</v>
      </c>
      <c r="C18" s="20"/>
      <c r="D18" s="21">
        <f t="shared" si="1"/>
      </c>
      <c r="E18" s="20"/>
      <c r="F18" s="21">
        <f t="shared" si="2"/>
      </c>
      <c r="G18" s="22">
        <f t="shared" si="3"/>
      </c>
      <c r="H18" s="22">
        <f t="shared" si="4"/>
      </c>
      <c r="I18" s="3"/>
    </row>
    <row r="19" spans="1:9" ht="11.25" customHeight="1">
      <c r="A19" s="18">
        <f t="shared" si="5"/>
        <v>44175</v>
      </c>
      <c r="B19" s="19">
        <f t="shared" si="0"/>
        <v>5</v>
      </c>
      <c r="C19" s="20"/>
      <c r="D19" s="21">
        <f t="shared" si="1"/>
      </c>
      <c r="E19" s="20"/>
      <c r="F19" s="21">
        <f t="shared" si="2"/>
      </c>
      <c r="G19" s="22">
        <f t="shared" si="3"/>
      </c>
      <c r="H19" s="22">
        <f t="shared" si="4"/>
      </c>
      <c r="I19" s="3"/>
    </row>
    <row r="20" spans="1:9" ht="11.25" customHeight="1">
      <c r="A20" s="18">
        <f t="shared" si="5"/>
        <v>44176</v>
      </c>
      <c r="B20" s="19">
        <f t="shared" si="0"/>
        <v>6</v>
      </c>
      <c r="C20" s="20"/>
      <c r="D20" s="21">
        <f t="shared" si="1"/>
      </c>
      <c r="E20" s="20"/>
      <c r="F20" s="21">
        <f t="shared" si="2"/>
      </c>
      <c r="G20" s="22">
        <f t="shared" si="3"/>
      </c>
      <c r="H20" s="22">
        <f t="shared" si="4"/>
      </c>
      <c r="I20" s="3"/>
    </row>
    <row r="21" spans="1:9" ht="11.25" customHeight="1">
      <c r="A21" s="18">
        <f t="shared" si="5"/>
        <v>44177</v>
      </c>
      <c r="B21" s="19">
        <f t="shared" si="0"/>
        <v>7</v>
      </c>
      <c r="C21" s="20"/>
      <c r="D21" s="21">
        <f t="shared" si="1"/>
      </c>
      <c r="E21" s="20"/>
      <c r="F21" s="21">
        <f t="shared" si="2"/>
      </c>
      <c r="G21" s="22">
        <f t="shared" si="3"/>
      </c>
      <c r="H21" s="22">
        <f t="shared" si="4"/>
      </c>
      <c r="I21" s="3"/>
    </row>
    <row r="22" spans="1:9" ht="11.25" customHeight="1">
      <c r="A22" s="18">
        <f t="shared" si="5"/>
        <v>44178</v>
      </c>
      <c r="B22" s="19">
        <f t="shared" si="0"/>
        <v>1</v>
      </c>
      <c r="C22" s="20"/>
      <c r="D22" s="21">
        <f t="shared" si="1"/>
      </c>
      <c r="E22" s="20"/>
      <c r="F22" s="21">
        <f t="shared" si="2"/>
      </c>
      <c r="G22" s="22">
        <f t="shared" si="3"/>
      </c>
      <c r="H22" s="22">
        <f t="shared" si="4"/>
      </c>
      <c r="I22" s="3"/>
    </row>
    <row r="23" spans="1:9" ht="11.25" customHeight="1">
      <c r="A23" s="18">
        <f t="shared" si="5"/>
        <v>44179</v>
      </c>
      <c r="B23" s="19">
        <f t="shared" si="0"/>
        <v>2</v>
      </c>
      <c r="C23" s="20"/>
      <c r="D23" s="21">
        <f t="shared" si="1"/>
      </c>
      <c r="E23" s="20"/>
      <c r="F23" s="21">
        <f t="shared" si="2"/>
      </c>
      <c r="G23" s="22">
        <f t="shared" si="3"/>
      </c>
      <c r="H23" s="22">
        <f t="shared" si="4"/>
      </c>
      <c r="I23" s="3"/>
    </row>
    <row r="24" spans="1:9" ht="11.25" customHeight="1">
      <c r="A24" s="18">
        <f t="shared" si="5"/>
        <v>44180</v>
      </c>
      <c r="B24" s="19">
        <f t="shared" si="0"/>
        <v>3</v>
      </c>
      <c r="C24" s="20"/>
      <c r="D24" s="21">
        <f t="shared" si="1"/>
      </c>
      <c r="E24" s="20"/>
      <c r="F24" s="21">
        <f t="shared" si="2"/>
      </c>
      <c r="G24" s="22">
        <f t="shared" si="3"/>
      </c>
      <c r="H24" s="22">
        <f t="shared" si="4"/>
      </c>
      <c r="I24" s="3"/>
    </row>
    <row r="25" spans="1:9" ht="11.25" customHeight="1">
      <c r="A25" s="18">
        <f t="shared" si="5"/>
        <v>44181</v>
      </c>
      <c r="B25" s="19">
        <f t="shared" si="0"/>
        <v>4</v>
      </c>
      <c r="C25" s="20"/>
      <c r="D25" s="21">
        <f t="shared" si="1"/>
      </c>
      <c r="E25" s="20"/>
      <c r="F25" s="21">
        <f t="shared" si="2"/>
      </c>
      <c r="G25" s="22">
        <f t="shared" si="3"/>
      </c>
      <c r="H25" s="22">
        <f t="shared" si="4"/>
      </c>
      <c r="I25" s="3"/>
    </row>
    <row r="26" spans="1:9" ht="11.25" customHeight="1">
      <c r="A26" s="18">
        <f t="shared" si="5"/>
        <v>44182</v>
      </c>
      <c r="B26" s="19">
        <f t="shared" si="0"/>
        <v>5</v>
      </c>
      <c r="C26" s="20"/>
      <c r="D26" s="21">
        <f t="shared" si="1"/>
      </c>
      <c r="E26" s="20"/>
      <c r="F26" s="21">
        <f t="shared" si="2"/>
      </c>
      <c r="G26" s="22">
        <f t="shared" si="3"/>
      </c>
      <c r="H26" s="22">
        <f t="shared" si="4"/>
      </c>
      <c r="I26" s="3"/>
    </row>
    <row r="27" spans="1:9" ht="11.25" customHeight="1">
      <c r="A27" s="18">
        <f t="shared" si="5"/>
        <v>44183</v>
      </c>
      <c r="B27" s="19">
        <f t="shared" si="0"/>
        <v>6</v>
      </c>
      <c r="C27" s="20"/>
      <c r="D27" s="21">
        <f t="shared" si="1"/>
      </c>
      <c r="E27" s="20"/>
      <c r="F27" s="21">
        <f t="shared" si="2"/>
      </c>
      <c r="G27" s="22">
        <f t="shared" si="3"/>
      </c>
      <c r="H27" s="22">
        <f t="shared" si="4"/>
      </c>
      <c r="I27" s="3"/>
    </row>
    <row r="28" spans="1:9" ht="11.25" customHeight="1">
      <c r="A28" s="18">
        <f t="shared" si="5"/>
        <v>44184</v>
      </c>
      <c r="B28" s="19">
        <f t="shared" si="0"/>
        <v>7</v>
      </c>
      <c r="C28" s="20"/>
      <c r="D28" s="21">
        <f t="shared" si="1"/>
      </c>
      <c r="E28" s="20"/>
      <c r="F28" s="21">
        <f t="shared" si="2"/>
      </c>
      <c r="G28" s="22">
        <f t="shared" si="3"/>
      </c>
      <c r="H28" s="22">
        <f t="shared" si="4"/>
      </c>
      <c r="I28" s="3"/>
    </row>
    <row r="29" spans="1:9" ht="11.25" customHeight="1">
      <c r="A29" s="18">
        <f t="shared" si="5"/>
        <v>44185</v>
      </c>
      <c r="B29" s="19">
        <f t="shared" si="0"/>
        <v>1</v>
      </c>
      <c r="C29" s="20"/>
      <c r="D29" s="21">
        <f t="shared" si="1"/>
      </c>
      <c r="E29" s="20"/>
      <c r="F29" s="21">
        <f t="shared" si="2"/>
      </c>
      <c r="G29" s="22">
        <f t="shared" si="3"/>
      </c>
      <c r="H29" s="22">
        <f t="shared" si="4"/>
      </c>
      <c r="I29" s="3"/>
    </row>
    <row r="30" spans="1:9" ht="11.25" customHeight="1">
      <c r="A30" s="18">
        <f t="shared" si="5"/>
        <v>44186</v>
      </c>
      <c r="B30" s="19">
        <f t="shared" si="0"/>
        <v>2</v>
      </c>
      <c r="C30" s="20"/>
      <c r="D30" s="21">
        <f t="shared" si="1"/>
      </c>
      <c r="E30" s="20"/>
      <c r="F30" s="21">
        <f t="shared" si="2"/>
      </c>
      <c r="G30" s="22">
        <f t="shared" si="3"/>
      </c>
      <c r="H30" s="22">
        <f t="shared" si="4"/>
      </c>
      <c r="I30" s="3"/>
    </row>
    <row r="31" spans="1:9" ht="11.25" customHeight="1">
      <c r="A31" s="18">
        <f t="shared" si="5"/>
        <v>44187</v>
      </c>
      <c r="B31" s="19">
        <f t="shared" si="0"/>
        <v>3</v>
      </c>
      <c r="C31" s="20"/>
      <c r="D31" s="21">
        <f t="shared" si="1"/>
      </c>
      <c r="E31" s="20"/>
      <c r="F31" s="21">
        <f t="shared" si="2"/>
      </c>
      <c r="G31" s="22">
        <f t="shared" si="3"/>
      </c>
      <c r="H31" s="22">
        <f t="shared" si="4"/>
      </c>
      <c r="I31" s="3"/>
    </row>
    <row r="32" spans="1:9" ht="11.25" customHeight="1">
      <c r="A32" s="18">
        <f t="shared" si="5"/>
        <v>44188</v>
      </c>
      <c r="B32" s="19">
        <f t="shared" si="0"/>
        <v>4</v>
      </c>
      <c r="C32" s="20"/>
      <c r="D32" s="21">
        <f t="shared" si="1"/>
      </c>
      <c r="E32" s="20"/>
      <c r="F32" s="21">
        <f t="shared" si="2"/>
      </c>
      <c r="G32" s="22">
        <f t="shared" si="3"/>
      </c>
      <c r="H32" s="22">
        <f t="shared" si="4"/>
      </c>
      <c r="I32" s="3"/>
    </row>
    <row r="33" spans="1:9" ht="11.25" customHeight="1">
      <c r="A33" s="18">
        <f t="shared" si="5"/>
        <v>44189</v>
      </c>
      <c r="B33" s="19">
        <f t="shared" si="0"/>
        <v>5</v>
      </c>
      <c r="C33" s="20"/>
      <c r="D33" s="21">
        <f t="shared" si="1"/>
      </c>
      <c r="E33" s="20"/>
      <c r="F33" s="21">
        <f t="shared" si="2"/>
      </c>
      <c r="G33" s="22">
        <f t="shared" si="3"/>
      </c>
      <c r="H33" s="22">
        <f t="shared" si="4"/>
      </c>
      <c r="I33" s="3"/>
    </row>
    <row r="34" spans="1:9" ht="11.25" customHeight="1">
      <c r="A34" s="18">
        <f t="shared" si="5"/>
        <v>44190</v>
      </c>
      <c r="B34" s="19">
        <f t="shared" si="0"/>
        <v>6</v>
      </c>
      <c r="C34" s="20"/>
      <c r="D34" s="21">
        <f t="shared" si="1"/>
      </c>
      <c r="E34" s="20"/>
      <c r="F34" s="21">
        <f t="shared" si="2"/>
      </c>
      <c r="G34" s="22">
        <f t="shared" si="3"/>
      </c>
      <c r="H34" s="22">
        <f t="shared" si="4"/>
      </c>
      <c r="I34" s="3"/>
    </row>
    <row r="35" spans="1:9" ht="11.25" customHeight="1">
      <c r="A35" s="18">
        <f t="shared" si="5"/>
        <v>44191</v>
      </c>
      <c r="B35" s="19">
        <f t="shared" si="0"/>
        <v>7</v>
      </c>
      <c r="C35" s="20"/>
      <c r="D35" s="21">
        <f t="shared" si="1"/>
      </c>
      <c r="E35" s="20"/>
      <c r="F35" s="21">
        <f t="shared" si="2"/>
      </c>
      <c r="G35" s="22">
        <f t="shared" si="3"/>
      </c>
      <c r="H35" s="22">
        <f t="shared" si="4"/>
      </c>
      <c r="I35" s="3"/>
    </row>
    <row r="36" spans="1:9" ht="11.25" customHeight="1">
      <c r="A36" s="18">
        <f t="shared" si="5"/>
        <v>44192</v>
      </c>
      <c r="B36" s="19">
        <f t="shared" si="0"/>
        <v>1</v>
      </c>
      <c r="C36" s="20"/>
      <c r="D36" s="21">
        <f t="shared" si="1"/>
      </c>
      <c r="E36" s="20"/>
      <c r="F36" s="21">
        <f t="shared" si="2"/>
      </c>
      <c r="G36" s="22">
        <f t="shared" si="3"/>
      </c>
      <c r="H36" s="22">
        <f t="shared" si="4"/>
      </c>
      <c r="I36" s="3"/>
    </row>
    <row r="37" spans="1:9" ht="11.25" customHeight="1">
      <c r="A37" s="18">
        <f t="shared" si="5"/>
        <v>44193</v>
      </c>
      <c r="B37" s="19">
        <f t="shared" si="0"/>
        <v>2</v>
      </c>
      <c r="C37" s="20"/>
      <c r="D37" s="21">
        <f t="shared" si="1"/>
      </c>
      <c r="E37" s="20"/>
      <c r="F37" s="21">
        <f t="shared" si="2"/>
      </c>
      <c r="G37" s="22">
        <f t="shared" si="3"/>
      </c>
      <c r="H37" s="22">
        <f t="shared" si="4"/>
      </c>
      <c r="I37" s="3"/>
    </row>
    <row r="38" spans="1:9" ht="11.25" customHeight="1">
      <c r="A38" s="18">
        <f>IF(MONTH(A37+1)=$C$1,A37+1,"")</f>
        <v>44194</v>
      </c>
      <c r="B38" s="19">
        <f>IF(A38&lt;&gt;"",WEEKDAY(A38,1),"")</f>
        <v>3</v>
      </c>
      <c r="C38" s="20"/>
      <c r="D38" s="21">
        <f t="shared" si="1"/>
      </c>
      <c r="E38" s="20"/>
      <c r="F38" s="21">
        <f t="shared" si="2"/>
      </c>
      <c r="G38" s="22">
        <f t="shared" si="3"/>
      </c>
      <c r="H38" s="22">
        <f t="shared" si="4"/>
      </c>
      <c r="I38" s="3"/>
    </row>
    <row r="39" spans="1:9" ht="11.25" customHeight="1">
      <c r="A39" s="18">
        <f>IF(MONTH(A37+2)=$C$1,A38+1,"")</f>
        <v>44195</v>
      </c>
      <c r="B39" s="19">
        <f>IF(A39&lt;&gt;"",WEEKDAY(A39,1),"")</f>
        <v>4</v>
      </c>
      <c r="C39" s="20"/>
      <c r="D39" s="21">
        <f t="shared" si="1"/>
      </c>
      <c r="E39" s="20"/>
      <c r="F39" s="21">
        <f t="shared" si="2"/>
      </c>
      <c r="G39" s="22">
        <f t="shared" si="3"/>
      </c>
      <c r="H39" s="22">
        <f t="shared" si="4"/>
      </c>
      <c r="I39" s="3"/>
    </row>
    <row r="40" spans="1:9" ht="11.25" customHeight="1">
      <c r="A40" s="23">
        <f>IF(MONTH(A37+3)=$C$1,A39+1,"")</f>
        <v>44196</v>
      </c>
      <c r="B40" s="24">
        <f>IF(A40&lt;&gt;"",WEEKDAY(A40,1),"")</f>
        <v>5</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42"/>
  <sheetViews>
    <sheetView zoomScalePageLayoutView="0" workbookViewId="0" topLeftCell="A18">
      <selection activeCell="B26" sqref="B26"/>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1</v>
      </c>
    </row>
    <row r="2" spans="1:3" ht="15">
      <c r="A2" s="5" t="s">
        <v>54</v>
      </c>
      <c r="C2" s="6">
        <f>SEPTEMBRE!C2+1</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SUM(Aides!I20:L20)</f>
        <v>0</v>
      </c>
    </row>
    <row r="9" spans="1:9" ht="15">
      <c r="A9" s="14" t="s">
        <v>59</v>
      </c>
      <c r="B9" s="15" t="s">
        <v>60</v>
      </c>
      <c r="C9" s="14" t="s">
        <v>61</v>
      </c>
      <c r="D9" s="14" t="s">
        <v>62</v>
      </c>
      <c r="E9" s="14" t="s">
        <v>63</v>
      </c>
      <c r="F9" s="14" t="s">
        <v>62</v>
      </c>
      <c r="G9" s="16" t="s">
        <v>64</v>
      </c>
      <c r="H9" s="17" t="s">
        <v>65</v>
      </c>
      <c r="I9" s="14" t="s">
        <v>66</v>
      </c>
    </row>
    <row r="10" spans="1:9" ht="11.25" customHeight="1">
      <c r="A10" s="18">
        <f>DATE(C2,C1,1)</f>
        <v>44197</v>
      </c>
      <c r="B10" s="19">
        <f aca="true" t="shared" si="0" ref="B10:B37">WEEKDAY(A10,1)</f>
        <v>6</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44198</v>
      </c>
      <c r="B11" s="19">
        <f t="shared" si="0"/>
        <v>7</v>
      </c>
      <c r="C11" s="20"/>
      <c r="D11" s="21">
        <f t="shared" si="1"/>
      </c>
      <c r="E11" s="20"/>
      <c r="F11" s="21">
        <f t="shared" si="2"/>
      </c>
      <c r="G11" s="22">
        <f t="shared" si="3"/>
      </c>
      <c r="H11" s="22">
        <f t="shared" si="4"/>
      </c>
      <c r="I11" s="3"/>
    </row>
    <row r="12" spans="1:9" ht="11.25" customHeight="1">
      <c r="A12" s="18">
        <f t="shared" si="5"/>
        <v>44199</v>
      </c>
      <c r="B12" s="19">
        <f t="shared" si="0"/>
        <v>1</v>
      </c>
      <c r="C12" s="20"/>
      <c r="D12" s="21">
        <f t="shared" si="1"/>
      </c>
      <c r="E12" s="20"/>
      <c r="F12" s="21">
        <f t="shared" si="2"/>
      </c>
      <c r="G12" s="22">
        <f t="shared" si="3"/>
      </c>
      <c r="H12" s="22">
        <f t="shared" si="4"/>
      </c>
      <c r="I12" s="3"/>
    </row>
    <row r="13" spans="1:9" ht="11.25" customHeight="1">
      <c r="A13" s="18">
        <f t="shared" si="5"/>
        <v>44200</v>
      </c>
      <c r="B13" s="19">
        <f t="shared" si="0"/>
        <v>2</v>
      </c>
      <c r="C13" s="20"/>
      <c r="D13" s="21">
        <f t="shared" si="1"/>
      </c>
      <c r="E13" s="20"/>
      <c r="F13" s="21">
        <f t="shared" si="2"/>
      </c>
      <c r="G13" s="22">
        <f t="shared" si="3"/>
      </c>
      <c r="H13" s="22">
        <f t="shared" si="4"/>
      </c>
      <c r="I13" s="3"/>
    </row>
    <row r="14" spans="1:9" ht="11.25" customHeight="1">
      <c r="A14" s="18">
        <f t="shared" si="5"/>
        <v>44201</v>
      </c>
      <c r="B14" s="19">
        <f t="shared" si="0"/>
        <v>3</v>
      </c>
      <c r="C14" s="20"/>
      <c r="D14" s="21">
        <f t="shared" si="1"/>
      </c>
      <c r="E14" s="20"/>
      <c r="F14" s="21">
        <f t="shared" si="2"/>
      </c>
      <c r="G14" s="22">
        <f t="shared" si="3"/>
      </c>
      <c r="H14" s="22">
        <f t="shared" si="4"/>
      </c>
      <c r="I14" s="3"/>
    </row>
    <row r="15" spans="1:9" ht="11.25" customHeight="1">
      <c r="A15" s="18">
        <f t="shared" si="5"/>
        <v>44202</v>
      </c>
      <c r="B15" s="19">
        <f t="shared" si="0"/>
        <v>4</v>
      </c>
      <c r="C15" s="20"/>
      <c r="D15" s="21">
        <f t="shared" si="1"/>
      </c>
      <c r="E15" s="20"/>
      <c r="F15" s="21">
        <f t="shared" si="2"/>
      </c>
      <c r="G15" s="22">
        <f t="shared" si="3"/>
      </c>
      <c r="H15" s="22">
        <f t="shared" si="4"/>
      </c>
      <c r="I15" s="3"/>
    </row>
    <row r="16" spans="1:9" ht="11.25" customHeight="1">
      <c r="A16" s="18">
        <f t="shared" si="5"/>
        <v>44203</v>
      </c>
      <c r="B16" s="19">
        <f t="shared" si="0"/>
        <v>5</v>
      </c>
      <c r="C16" s="20"/>
      <c r="D16" s="21">
        <f t="shared" si="1"/>
      </c>
      <c r="E16" s="20"/>
      <c r="F16" s="21">
        <f t="shared" si="2"/>
      </c>
      <c r="G16" s="22">
        <f t="shared" si="3"/>
      </c>
      <c r="H16" s="22">
        <f t="shared" si="4"/>
      </c>
      <c r="I16" s="3"/>
    </row>
    <row r="17" spans="1:9" ht="11.25" customHeight="1">
      <c r="A17" s="18">
        <f t="shared" si="5"/>
        <v>44204</v>
      </c>
      <c r="B17" s="19">
        <f t="shared" si="0"/>
        <v>6</v>
      </c>
      <c r="C17" s="20"/>
      <c r="D17" s="21">
        <f t="shared" si="1"/>
      </c>
      <c r="E17" s="20"/>
      <c r="F17" s="21">
        <f t="shared" si="2"/>
      </c>
      <c r="G17" s="22">
        <f t="shared" si="3"/>
      </c>
      <c r="H17" s="22">
        <f t="shared" si="4"/>
      </c>
      <c r="I17" s="3"/>
    </row>
    <row r="18" spans="1:9" ht="11.25" customHeight="1">
      <c r="A18" s="18">
        <f t="shared" si="5"/>
        <v>44205</v>
      </c>
      <c r="B18" s="19">
        <f t="shared" si="0"/>
        <v>7</v>
      </c>
      <c r="C18" s="20"/>
      <c r="D18" s="21">
        <f t="shared" si="1"/>
      </c>
      <c r="E18" s="20"/>
      <c r="F18" s="21">
        <f t="shared" si="2"/>
      </c>
      <c r="G18" s="22">
        <f t="shared" si="3"/>
      </c>
      <c r="H18" s="22">
        <f t="shared" si="4"/>
      </c>
      <c r="I18" s="3"/>
    </row>
    <row r="19" spans="1:9" ht="11.25" customHeight="1">
      <c r="A19" s="18">
        <f t="shared" si="5"/>
        <v>44206</v>
      </c>
      <c r="B19" s="19">
        <f t="shared" si="0"/>
        <v>1</v>
      </c>
      <c r="C19" s="20"/>
      <c r="D19" s="21">
        <f t="shared" si="1"/>
      </c>
      <c r="E19" s="20"/>
      <c r="F19" s="21">
        <f t="shared" si="2"/>
      </c>
      <c r="G19" s="22">
        <f t="shared" si="3"/>
      </c>
      <c r="H19" s="22">
        <f t="shared" si="4"/>
      </c>
      <c r="I19" s="3"/>
    </row>
    <row r="20" spans="1:9" ht="11.25" customHeight="1">
      <c r="A20" s="18">
        <f t="shared" si="5"/>
        <v>44207</v>
      </c>
      <c r="B20" s="19">
        <f t="shared" si="0"/>
        <v>2</v>
      </c>
      <c r="C20" s="20"/>
      <c r="D20" s="21">
        <f t="shared" si="1"/>
      </c>
      <c r="E20" s="20"/>
      <c r="F20" s="21">
        <f t="shared" si="2"/>
      </c>
      <c r="G20" s="22">
        <f t="shared" si="3"/>
      </c>
      <c r="H20" s="22">
        <f t="shared" si="4"/>
      </c>
      <c r="I20" s="3"/>
    </row>
    <row r="21" spans="1:9" ht="11.25" customHeight="1">
      <c r="A21" s="18">
        <f t="shared" si="5"/>
        <v>44208</v>
      </c>
      <c r="B21" s="19">
        <f t="shared" si="0"/>
        <v>3</v>
      </c>
      <c r="C21" s="20"/>
      <c r="D21" s="21">
        <f t="shared" si="1"/>
      </c>
      <c r="E21" s="20"/>
      <c r="F21" s="21">
        <f t="shared" si="2"/>
      </c>
      <c r="G21" s="22">
        <f t="shared" si="3"/>
      </c>
      <c r="H21" s="22">
        <f t="shared" si="4"/>
      </c>
      <c r="I21" s="3"/>
    </row>
    <row r="22" spans="1:9" ht="11.25" customHeight="1">
      <c r="A22" s="18">
        <f t="shared" si="5"/>
        <v>44209</v>
      </c>
      <c r="B22" s="19">
        <f t="shared" si="0"/>
        <v>4</v>
      </c>
      <c r="C22" s="20"/>
      <c r="D22" s="21">
        <f t="shared" si="1"/>
      </c>
      <c r="E22" s="20"/>
      <c r="F22" s="21">
        <f t="shared" si="2"/>
      </c>
      <c r="G22" s="22">
        <f t="shared" si="3"/>
      </c>
      <c r="H22" s="22">
        <f t="shared" si="4"/>
      </c>
      <c r="I22" s="3"/>
    </row>
    <row r="23" spans="1:9" ht="11.25" customHeight="1">
      <c r="A23" s="18">
        <f t="shared" si="5"/>
        <v>44210</v>
      </c>
      <c r="B23" s="19">
        <f t="shared" si="0"/>
        <v>5</v>
      </c>
      <c r="C23" s="20"/>
      <c r="D23" s="21">
        <f t="shared" si="1"/>
      </c>
      <c r="E23" s="20"/>
      <c r="F23" s="21">
        <f t="shared" si="2"/>
      </c>
      <c r="G23" s="22">
        <f t="shared" si="3"/>
      </c>
      <c r="H23" s="22">
        <f t="shared" si="4"/>
      </c>
      <c r="I23" s="3"/>
    </row>
    <row r="24" spans="1:9" ht="11.25" customHeight="1">
      <c r="A24" s="18">
        <f t="shared" si="5"/>
        <v>44211</v>
      </c>
      <c r="B24" s="19">
        <f t="shared" si="0"/>
        <v>6</v>
      </c>
      <c r="C24" s="20"/>
      <c r="D24" s="21">
        <f t="shared" si="1"/>
      </c>
      <c r="E24" s="20"/>
      <c r="F24" s="21">
        <f t="shared" si="2"/>
      </c>
      <c r="G24" s="22">
        <f t="shared" si="3"/>
      </c>
      <c r="H24" s="22">
        <f t="shared" si="4"/>
      </c>
      <c r="I24" s="3"/>
    </row>
    <row r="25" spans="1:9" ht="11.25" customHeight="1">
      <c r="A25" s="18">
        <f t="shared" si="5"/>
        <v>44212</v>
      </c>
      <c r="B25" s="19">
        <f t="shared" si="0"/>
        <v>7</v>
      </c>
      <c r="C25" s="20"/>
      <c r="D25" s="21">
        <f t="shared" si="1"/>
      </c>
      <c r="E25" s="20"/>
      <c r="F25" s="21">
        <f t="shared" si="2"/>
      </c>
      <c r="G25" s="22">
        <f t="shared" si="3"/>
      </c>
      <c r="H25" s="22">
        <f t="shared" si="4"/>
      </c>
      <c r="I25" s="3"/>
    </row>
    <row r="26" spans="1:9" ht="11.25" customHeight="1">
      <c r="A26" s="18">
        <f t="shared" si="5"/>
        <v>44213</v>
      </c>
      <c r="B26" s="19">
        <f t="shared" si="0"/>
        <v>1</v>
      </c>
      <c r="C26" s="20"/>
      <c r="D26" s="21">
        <f t="shared" si="1"/>
      </c>
      <c r="E26" s="20"/>
      <c r="F26" s="21">
        <f t="shared" si="2"/>
      </c>
      <c r="G26" s="22">
        <f t="shared" si="3"/>
      </c>
      <c r="H26" s="22">
        <f t="shared" si="4"/>
      </c>
      <c r="I26" s="3"/>
    </row>
    <row r="27" spans="1:9" ht="11.25" customHeight="1">
      <c r="A27" s="18">
        <f t="shared" si="5"/>
        <v>44214</v>
      </c>
      <c r="B27" s="19">
        <f t="shared" si="0"/>
        <v>2</v>
      </c>
      <c r="C27" s="20"/>
      <c r="D27" s="21">
        <f t="shared" si="1"/>
      </c>
      <c r="E27" s="20"/>
      <c r="F27" s="21">
        <f t="shared" si="2"/>
      </c>
      <c r="G27" s="22">
        <f t="shared" si="3"/>
      </c>
      <c r="H27" s="22">
        <f t="shared" si="4"/>
      </c>
      <c r="I27" s="3"/>
    </row>
    <row r="28" spans="1:9" ht="11.25" customHeight="1">
      <c r="A28" s="18">
        <f t="shared" si="5"/>
        <v>44215</v>
      </c>
      <c r="B28" s="19">
        <f t="shared" si="0"/>
        <v>3</v>
      </c>
      <c r="C28" s="20"/>
      <c r="D28" s="21">
        <f t="shared" si="1"/>
      </c>
      <c r="E28" s="20"/>
      <c r="F28" s="21">
        <f t="shared" si="2"/>
      </c>
      <c r="G28" s="22">
        <f t="shared" si="3"/>
      </c>
      <c r="H28" s="22">
        <f t="shared" si="4"/>
      </c>
      <c r="I28" s="3"/>
    </row>
    <row r="29" spans="1:9" ht="11.25" customHeight="1">
      <c r="A29" s="18">
        <f t="shared" si="5"/>
        <v>44216</v>
      </c>
      <c r="B29" s="19">
        <f t="shared" si="0"/>
        <v>4</v>
      </c>
      <c r="C29" s="20"/>
      <c r="D29" s="21">
        <f t="shared" si="1"/>
      </c>
      <c r="E29" s="20"/>
      <c r="F29" s="21">
        <f t="shared" si="2"/>
      </c>
      <c r="G29" s="22">
        <f t="shared" si="3"/>
      </c>
      <c r="H29" s="22">
        <f t="shared" si="4"/>
      </c>
      <c r="I29" s="3"/>
    </row>
    <row r="30" spans="1:9" ht="11.25" customHeight="1">
      <c r="A30" s="18">
        <f t="shared" si="5"/>
        <v>44217</v>
      </c>
      <c r="B30" s="19">
        <f t="shared" si="0"/>
        <v>5</v>
      </c>
      <c r="C30" s="20"/>
      <c r="D30" s="21">
        <f t="shared" si="1"/>
      </c>
      <c r="E30" s="20"/>
      <c r="F30" s="21">
        <f t="shared" si="2"/>
      </c>
      <c r="G30" s="22">
        <f t="shared" si="3"/>
      </c>
      <c r="H30" s="22">
        <f t="shared" si="4"/>
      </c>
      <c r="I30" s="3"/>
    </row>
    <row r="31" spans="1:9" ht="11.25" customHeight="1">
      <c r="A31" s="18">
        <f t="shared" si="5"/>
        <v>44218</v>
      </c>
      <c r="B31" s="19">
        <f t="shared" si="0"/>
        <v>6</v>
      </c>
      <c r="C31" s="20"/>
      <c r="D31" s="21">
        <f t="shared" si="1"/>
      </c>
      <c r="E31" s="20"/>
      <c r="F31" s="21">
        <f t="shared" si="2"/>
      </c>
      <c r="G31" s="22">
        <f t="shared" si="3"/>
      </c>
      <c r="H31" s="22">
        <f t="shared" si="4"/>
      </c>
      <c r="I31" s="3"/>
    </row>
    <row r="32" spans="1:9" ht="11.25" customHeight="1">
      <c r="A32" s="18">
        <f t="shared" si="5"/>
        <v>44219</v>
      </c>
      <c r="B32" s="19">
        <f t="shared" si="0"/>
        <v>7</v>
      </c>
      <c r="C32" s="20"/>
      <c r="D32" s="21">
        <f t="shared" si="1"/>
      </c>
      <c r="E32" s="20"/>
      <c r="F32" s="21">
        <f t="shared" si="2"/>
      </c>
      <c r="G32" s="22">
        <f t="shared" si="3"/>
      </c>
      <c r="H32" s="22">
        <f t="shared" si="4"/>
      </c>
      <c r="I32" s="3"/>
    </row>
    <row r="33" spans="1:9" ht="11.25" customHeight="1">
      <c r="A33" s="18">
        <f t="shared" si="5"/>
        <v>44220</v>
      </c>
      <c r="B33" s="19">
        <f t="shared" si="0"/>
        <v>1</v>
      </c>
      <c r="C33" s="20"/>
      <c r="D33" s="21">
        <f t="shared" si="1"/>
      </c>
      <c r="E33" s="20"/>
      <c r="F33" s="21">
        <f t="shared" si="2"/>
      </c>
      <c r="G33" s="22">
        <f t="shared" si="3"/>
      </c>
      <c r="H33" s="22">
        <f t="shared" si="4"/>
      </c>
      <c r="I33" s="3"/>
    </row>
    <row r="34" spans="1:9" ht="11.25" customHeight="1">
      <c r="A34" s="18">
        <f t="shared" si="5"/>
        <v>44221</v>
      </c>
      <c r="B34" s="19">
        <f t="shared" si="0"/>
        <v>2</v>
      </c>
      <c r="C34" s="20"/>
      <c r="D34" s="21">
        <f t="shared" si="1"/>
      </c>
      <c r="E34" s="20"/>
      <c r="F34" s="21">
        <f t="shared" si="2"/>
      </c>
      <c r="G34" s="22">
        <f t="shared" si="3"/>
      </c>
      <c r="H34" s="22">
        <f t="shared" si="4"/>
      </c>
      <c r="I34" s="3"/>
    </row>
    <row r="35" spans="1:9" ht="11.25" customHeight="1">
      <c r="A35" s="18">
        <f t="shared" si="5"/>
        <v>44222</v>
      </c>
      <c r="B35" s="19">
        <f t="shared" si="0"/>
        <v>3</v>
      </c>
      <c r="C35" s="20"/>
      <c r="D35" s="21">
        <f t="shared" si="1"/>
      </c>
      <c r="E35" s="20"/>
      <c r="F35" s="21">
        <f t="shared" si="2"/>
      </c>
      <c r="G35" s="22">
        <f t="shared" si="3"/>
      </c>
      <c r="H35" s="22">
        <f t="shared" si="4"/>
      </c>
      <c r="I35" s="3"/>
    </row>
    <row r="36" spans="1:9" ht="11.25" customHeight="1">
      <c r="A36" s="18">
        <f t="shared" si="5"/>
        <v>44223</v>
      </c>
      <c r="B36" s="19">
        <f t="shared" si="0"/>
        <v>4</v>
      </c>
      <c r="C36" s="20"/>
      <c r="D36" s="21">
        <f t="shared" si="1"/>
      </c>
      <c r="E36" s="20"/>
      <c r="F36" s="21">
        <f t="shared" si="2"/>
      </c>
      <c r="G36" s="22">
        <f t="shared" si="3"/>
      </c>
      <c r="H36" s="22">
        <f t="shared" si="4"/>
      </c>
      <c r="I36" s="3"/>
    </row>
    <row r="37" spans="1:9" ht="11.25" customHeight="1">
      <c r="A37" s="18">
        <f t="shared" si="5"/>
        <v>44224</v>
      </c>
      <c r="B37" s="19">
        <f t="shared" si="0"/>
        <v>5</v>
      </c>
      <c r="C37" s="20"/>
      <c r="D37" s="21">
        <f t="shared" si="1"/>
      </c>
      <c r="E37" s="20"/>
      <c r="F37" s="21">
        <f t="shared" si="2"/>
      </c>
      <c r="G37" s="22">
        <f t="shared" si="3"/>
      </c>
      <c r="H37" s="22">
        <f t="shared" si="4"/>
      </c>
      <c r="I37" s="3"/>
    </row>
    <row r="38" spans="1:9" ht="11.25" customHeight="1">
      <c r="A38" s="18">
        <f>IF(MONTH(A37+1)=$C$1,A37+1,"")</f>
        <v>44225</v>
      </c>
      <c r="B38" s="19">
        <f>IF(A38&lt;&gt;"",WEEKDAY(A38,1),"")</f>
        <v>6</v>
      </c>
      <c r="C38" s="20"/>
      <c r="D38" s="21">
        <f t="shared" si="1"/>
      </c>
      <c r="E38" s="20"/>
      <c r="F38" s="21">
        <f t="shared" si="2"/>
      </c>
      <c r="G38" s="22">
        <f t="shared" si="3"/>
      </c>
      <c r="H38" s="22">
        <f t="shared" si="4"/>
      </c>
      <c r="I38" s="3"/>
    </row>
    <row r="39" spans="1:9" ht="11.25" customHeight="1">
      <c r="A39" s="18">
        <f>IF(MONTH(A37+2)=$C$1,A38+1,"")</f>
        <v>44226</v>
      </c>
      <c r="B39" s="19">
        <f>IF(A39&lt;&gt;"",WEEKDAY(A39,1),"")</f>
        <v>7</v>
      </c>
      <c r="C39" s="20"/>
      <c r="D39" s="21">
        <f t="shared" si="1"/>
      </c>
      <c r="E39" s="20"/>
      <c r="F39" s="21">
        <f t="shared" si="2"/>
      </c>
      <c r="G39" s="22">
        <f t="shared" si="3"/>
      </c>
      <c r="H39" s="22">
        <f t="shared" si="4"/>
      </c>
      <c r="I39" s="3"/>
    </row>
    <row r="40" spans="1:9" ht="11.25" customHeight="1">
      <c r="A40" s="23">
        <f>IF(MONTH(A37+3)=$C$1,A39+1,"")</f>
        <v>44227</v>
      </c>
      <c r="B40" s="24">
        <f>IF(A40&lt;&gt;"",WEEKDAY(A40,1),"")</f>
        <v>1</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42"/>
  <sheetViews>
    <sheetView zoomScalePageLayoutView="0" workbookViewId="0" topLeftCell="A12">
      <selection activeCell="A21" sqref="A21:IV21"/>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2</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SUM(Aides!M20:O20)</f>
        <v>0</v>
      </c>
    </row>
    <row r="9" spans="1:9" ht="15">
      <c r="A9" s="14" t="s">
        <v>59</v>
      </c>
      <c r="B9" s="15" t="s">
        <v>60</v>
      </c>
      <c r="C9" s="14" t="s">
        <v>61</v>
      </c>
      <c r="D9" s="14" t="s">
        <v>62</v>
      </c>
      <c r="E9" s="14" t="s">
        <v>63</v>
      </c>
      <c r="F9" s="14" t="s">
        <v>62</v>
      </c>
      <c r="G9" s="16" t="s">
        <v>64</v>
      </c>
      <c r="H9" s="17" t="s">
        <v>65</v>
      </c>
      <c r="I9" s="14" t="s">
        <v>66</v>
      </c>
    </row>
    <row r="10" spans="1:9" ht="11.25" customHeight="1">
      <c r="A10" s="18">
        <f>DATE(C2,C1,1)</f>
        <v>44228</v>
      </c>
      <c r="B10" s="19">
        <f aca="true" t="shared" si="0" ref="B10:B37">WEEKDAY(A10,1)</f>
        <v>2</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44229</v>
      </c>
      <c r="B11" s="19">
        <f t="shared" si="0"/>
        <v>3</v>
      </c>
      <c r="C11" s="20"/>
      <c r="D11" s="21">
        <f t="shared" si="1"/>
      </c>
      <c r="E11" s="20"/>
      <c r="F11" s="21">
        <f t="shared" si="2"/>
      </c>
      <c r="G11" s="22">
        <f t="shared" si="3"/>
      </c>
      <c r="H11" s="22">
        <f t="shared" si="4"/>
      </c>
      <c r="I11" s="3"/>
    </row>
    <row r="12" spans="1:9" ht="11.25" customHeight="1">
      <c r="A12" s="18">
        <f t="shared" si="5"/>
        <v>44230</v>
      </c>
      <c r="B12" s="19">
        <f t="shared" si="0"/>
        <v>4</v>
      </c>
      <c r="C12" s="20"/>
      <c r="D12" s="21">
        <f t="shared" si="1"/>
      </c>
      <c r="E12" s="20"/>
      <c r="F12" s="21">
        <f t="shared" si="2"/>
      </c>
      <c r="G12" s="22">
        <f t="shared" si="3"/>
      </c>
      <c r="H12" s="22">
        <f t="shared" si="4"/>
      </c>
      <c r="I12" s="3"/>
    </row>
    <row r="13" spans="1:9" ht="11.25" customHeight="1">
      <c r="A13" s="18">
        <f t="shared" si="5"/>
        <v>44231</v>
      </c>
      <c r="B13" s="19">
        <f t="shared" si="0"/>
        <v>5</v>
      </c>
      <c r="C13" s="20"/>
      <c r="D13" s="21">
        <f t="shared" si="1"/>
      </c>
      <c r="E13" s="20"/>
      <c r="F13" s="21">
        <f t="shared" si="2"/>
      </c>
      <c r="G13" s="22">
        <f t="shared" si="3"/>
      </c>
      <c r="H13" s="22">
        <f t="shared" si="4"/>
      </c>
      <c r="I13" s="3"/>
    </row>
    <row r="14" spans="1:9" ht="11.25" customHeight="1">
      <c r="A14" s="18">
        <f t="shared" si="5"/>
        <v>44232</v>
      </c>
      <c r="B14" s="19">
        <f t="shared" si="0"/>
        <v>6</v>
      </c>
      <c r="C14" s="20"/>
      <c r="D14" s="21">
        <f t="shared" si="1"/>
      </c>
      <c r="E14" s="20"/>
      <c r="F14" s="21">
        <f t="shared" si="2"/>
      </c>
      <c r="G14" s="22">
        <f t="shared" si="3"/>
      </c>
      <c r="H14" s="22">
        <f t="shared" si="4"/>
      </c>
      <c r="I14" s="3"/>
    </row>
    <row r="15" spans="1:9" ht="11.25" customHeight="1">
      <c r="A15" s="18">
        <f t="shared" si="5"/>
        <v>44233</v>
      </c>
      <c r="B15" s="19">
        <f t="shared" si="0"/>
        <v>7</v>
      </c>
      <c r="C15" s="20"/>
      <c r="D15" s="21">
        <f t="shared" si="1"/>
      </c>
      <c r="E15" s="20"/>
      <c r="F15" s="21">
        <f t="shared" si="2"/>
      </c>
      <c r="G15" s="22">
        <f t="shared" si="3"/>
      </c>
      <c r="H15" s="22">
        <f t="shared" si="4"/>
      </c>
      <c r="I15" s="3"/>
    </row>
    <row r="16" spans="1:9" ht="11.25" customHeight="1">
      <c r="A16" s="18">
        <f t="shared" si="5"/>
        <v>44234</v>
      </c>
      <c r="B16" s="19">
        <f t="shared" si="0"/>
        <v>1</v>
      </c>
      <c r="C16" s="20"/>
      <c r="D16" s="21">
        <f t="shared" si="1"/>
      </c>
      <c r="E16" s="20"/>
      <c r="F16" s="21">
        <f t="shared" si="2"/>
      </c>
      <c r="G16" s="22">
        <f t="shared" si="3"/>
      </c>
      <c r="H16" s="22">
        <f t="shared" si="4"/>
      </c>
      <c r="I16" s="3"/>
    </row>
    <row r="17" spans="1:9" ht="11.25" customHeight="1">
      <c r="A17" s="18">
        <f t="shared" si="5"/>
        <v>44235</v>
      </c>
      <c r="B17" s="19">
        <f t="shared" si="0"/>
        <v>2</v>
      </c>
      <c r="C17" s="20"/>
      <c r="D17" s="21">
        <f t="shared" si="1"/>
      </c>
      <c r="E17" s="20"/>
      <c r="F17" s="21">
        <f t="shared" si="2"/>
      </c>
      <c r="G17" s="22">
        <f t="shared" si="3"/>
      </c>
      <c r="H17" s="22">
        <f t="shared" si="4"/>
      </c>
      <c r="I17" s="3"/>
    </row>
    <row r="18" spans="1:9" ht="11.25" customHeight="1">
      <c r="A18" s="18">
        <f t="shared" si="5"/>
        <v>44236</v>
      </c>
      <c r="B18" s="19">
        <f t="shared" si="0"/>
        <v>3</v>
      </c>
      <c r="C18" s="20"/>
      <c r="D18" s="21">
        <f t="shared" si="1"/>
      </c>
      <c r="E18" s="20"/>
      <c r="F18" s="21">
        <f t="shared" si="2"/>
      </c>
      <c r="G18" s="22">
        <f t="shared" si="3"/>
      </c>
      <c r="H18" s="22">
        <f t="shared" si="4"/>
      </c>
      <c r="I18" s="3"/>
    </row>
    <row r="19" spans="1:9" ht="11.25" customHeight="1">
      <c r="A19" s="18">
        <f t="shared" si="5"/>
        <v>44237</v>
      </c>
      <c r="B19" s="19">
        <f t="shared" si="0"/>
        <v>4</v>
      </c>
      <c r="C19" s="20"/>
      <c r="D19" s="21">
        <f t="shared" si="1"/>
      </c>
      <c r="E19" s="20"/>
      <c r="F19" s="21">
        <f t="shared" si="2"/>
      </c>
      <c r="G19" s="22">
        <f t="shared" si="3"/>
      </c>
      <c r="H19" s="22">
        <f t="shared" si="4"/>
      </c>
      <c r="I19" s="3"/>
    </row>
    <row r="20" spans="1:9" ht="11.25" customHeight="1">
      <c r="A20" s="18">
        <f t="shared" si="5"/>
        <v>44238</v>
      </c>
      <c r="B20" s="19">
        <f t="shared" si="0"/>
        <v>5</v>
      </c>
      <c r="C20" s="20"/>
      <c r="D20" s="21">
        <f t="shared" si="1"/>
      </c>
      <c r="E20" s="20"/>
      <c r="F20" s="21">
        <f t="shared" si="2"/>
      </c>
      <c r="G20" s="22">
        <f t="shared" si="3"/>
      </c>
      <c r="H20" s="22">
        <f t="shared" si="4"/>
      </c>
      <c r="I20" s="3"/>
    </row>
    <row r="21" spans="1:9" ht="11.25" customHeight="1">
      <c r="A21" s="18">
        <f t="shared" si="5"/>
        <v>44239</v>
      </c>
      <c r="B21" s="19">
        <f t="shared" si="0"/>
        <v>6</v>
      </c>
      <c r="C21" s="20"/>
      <c r="D21" s="21">
        <f t="shared" si="1"/>
      </c>
      <c r="E21" s="20"/>
      <c r="F21" s="21">
        <f t="shared" si="2"/>
      </c>
      <c r="G21" s="22">
        <f t="shared" si="3"/>
      </c>
      <c r="H21" s="22">
        <f t="shared" si="4"/>
      </c>
      <c r="I21" s="3"/>
    </row>
    <row r="22" spans="1:9" ht="11.25" customHeight="1">
      <c r="A22" s="18">
        <f t="shared" si="5"/>
        <v>44240</v>
      </c>
      <c r="B22" s="19">
        <f t="shared" si="0"/>
        <v>7</v>
      </c>
      <c r="C22" s="20"/>
      <c r="D22" s="21">
        <f t="shared" si="1"/>
      </c>
      <c r="E22" s="20"/>
      <c r="F22" s="21">
        <f t="shared" si="2"/>
      </c>
      <c r="G22" s="22">
        <f t="shared" si="3"/>
      </c>
      <c r="H22" s="22">
        <f t="shared" si="4"/>
      </c>
      <c r="I22" s="3"/>
    </row>
    <row r="23" spans="1:9" ht="11.25" customHeight="1">
      <c r="A23" s="18">
        <f t="shared" si="5"/>
        <v>44241</v>
      </c>
      <c r="B23" s="19">
        <f t="shared" si="0"/>
        <v>1</v>
      </c>
      <c r="C23" s="20"/>
      <c r="D23" s="21">
        <f t="shared" si="1"/>
      </c>
      <c r="E23" s="20"/>
      <c r="F23" s="21">
        <f t="shared" si="2"/>
      </c>
      <c r="G23" s="22">
        <f t="shared" si="3"/>
      </c>
      <c r="H23" s="22">
        <f t="shared" si="4"/>
      </c>
      <c r="I23" s="3"/>
    </row>
    <row r="24" spans="1:9" ht="11.25" customHeight="1">
      <c r="A24" s="18">
        <f t="shared" si="5"/>
        <v>44242</v>
      </c>
      <c r="B24" s="19">
        <f t="shared" si="0"/>
        <v>2</v>
      </c>
      <c r="C24" s="20"/>
      <c r="D24" s="21">
        <f t="shared" si="1"/>
      </c>
      <c r="E24" s="20"/>
      <c r="F24" s="21">
        <f t="shared" si="2"/>
      </c>
      <c r="G24" s="22">
        <f t="shared" si="3"/>
      </c>
      <c r="H24" s="22">
        <f t="shared" si="4"/>
      </c>
      <c r="I24" s="3"/>
    </row>
    <row r="25" spans="1:9" ht="11.25" customHeight="1">
      <c r="A25" s="18">
        <f t="shared" si="5"/>
        <v>44243</v>
      </c>
      <c r="B25" s="19">
        <f t="shared" si="0"/>
        <v>3</v>
      </c>
      <c r="C25" s="20"/>
      <c r="D25" s="21">
        <f t="shared" si="1"/>
      </c>
      <c r="E25" s="20"/>
      <c r="F25" s="21">
        <f t="shared" si="2"/>
      </c>
      <c r="G25" s="22">
        <f t="shared" si="3"/>
      </c>
      <c r="H25" s="22">
        <f t="shared" si="4"/>
      </c>
      <c r="I25" s="3"/>
    </row>
    <row r="26" spans="1:9" ht="11.25" customHeight="1">
      <c r="A26" s="18">
        <f t="shared" si="5"/>
        <v>44244</v>
      </c>
      <c r="B26" s="19">
        <f t="shared" si="0"/>
        <v>4</v>
      </c>
      <c r="C26" s="20"/>
      <c r="D26" s="21">
        <f t="shared" si="1"/>
      </c>
      <c r="E26" s="20"/>
      <c r="F26" s="21">
        <f t="shared" si="2"/>
      </c>
      <c r="G26" s="22">
        <f t="shared" si="3"/>
      </c>
      <c r="H26" s="22">
        <f t="shared" si="4"/>
      </c>
      <c r="I26" s="3"/>
    </row>
    <row r="27" spans="1:9" ht="11.25" customHeight="1">
      <c r="A27" s="18">
        <f t="shared" si="5"/>
        <v>44245</v>
      </c>
      <c r="B27" s="19">
        <f t="shared" si="0"/>
        <v>5</v>
      </c>
      <c r="C27" s="20"/>
      <c r="D27" s="21">
        <f t="shared" si="1"/>
      </c>
      <c r="E27" s="20"/>
      <c r="F27" s="21">
        <f t="shared" si="2"/>
      </c>
      <c r="G27" s="22">
        <f t="shared" si="3"/>
      </c>
      <c r="H27" s="22">
        <f t="shared" si="4"/>
      </c>
      <c r="I27" s="3"/>
    </row>
    <row r="28" spans="1:9" ht="11.25" customHeight="1">
      <c r="A28" s="18">
        <f t="shared" si="5"/>
        <v>44246</v>
      </c>
      <c r="B28" s="19">
        <f t="shared" si="0"/>
        <v>6</v>
      </c>
      <c r="C28" s="20"/>
      <c r="D28" s="21">
        <f t="shared" si="1"/>
      </c>
      <c r="E28" s="20"/>
      <c r="F28" s="21">
        <f t="shared" si="2"/>
      </c>
      <c r="G28" s="22">
        <f t="shared" si="3"/>
      </c>
      <c r="H28" s="22">
        <f t="shared" si="4"/>
      </c>
      <c r="I28" s="3"/>
    </row>
    <row r="29" spans="1:9" ht="11.25" customHeight="1">
      <c r="A29" s="18">
        <f t="shared" si="5"/>
        <v>44247</v>
      </c>
      <c r="B29" s="19">
        <f t="shared" si="0"/>
        <v>7</v>
      </c>
      <c r="C29" s="20"/>
      <c r="D29" s="21">
        <f t="shared" si="1"/>
      </c>
      <c r="E29" s="20"/>
      <c r="F29" s="21">
        <f t="shared" si="2"/>
      </c>
      <c r="G29" s="22">
        <f t="shared" si="3"/>
      </c>
      <c r="H29" s="22">
        <f t="shared" si="4"/>
      </c>
      <c r="I29" s="3"/>
    </row>
    <row r="30" spans="1:9" ht="11.25" customHeight="1">
      <c r="A30" s="18">
        <f t="shared" si="5"/>
        <v>44248</v>
      </c>
      <c r="B30" s="19">
        <f t="shared" si="0"/>
        <v>1</v>
      </c>
      <c r="C30" s="20"/>
      <c r="D30" s="21">
        <f t="shared" si="1"/>
      </c>
      <c r="E30" s="20"/>
      <c r="F30" s="21">
        <f t="shared" si="2"/>
      </c>
      <c r="G30" s="22">
        <f t="shared" si="3"/>
      </c>
      <c r="H30" s="22">
        <f t="shared" si="4"/>
      </c>
      <c r="I30" s="3"/>
    </row>
    <row r="31" spans="1:9" ht="11.25" customHeight="1">
      <c r="A31" s="18">
        <f t="shared" si="5"/>
        <v>44249</v>
      </c>
      <c r="B31" s="19">
        <f t="shared" si="0"/>
        <v>2</v>
      </c>
      <c r="C31" s="20"/>
      <c r="D31" s="21">
        <f t="shared" si="1"/>
      </c>
      <c r="E31" s="20"/>
      <c r="F31" s="21">
        <f t="shared" si="2"/>
      </c>
      <c r="G31" s="22">
        <f t="shared" si="3"/>
      </c>
      <c r="H31" s="22">
        <f t="shared" si="4"/>
      </c>
      <c r="I31" s="3"/>
    </row>
    <row r="32" spans="1:9" ht="11.25" customHeight="1">
      <c r="A32" s="18">
        <f t="shared" si="5"/>
        <v>44250</v>
      </c>
      <c r="B32" s="19">
        <f t="shared" si="0"/>
        <v>3</v>
      </c>
      <c r="C32" s="20"/>
      <c r="D32" s="21">
        <f t="shared" si="1"/>
      </c>
      <c r="E32" s="20"/>
      <c r="F32" s="21">
        <f t="shared" si="2"/>
      </c>
      <c r="G32" s="22">
        <f t="shared" si="3"/>
      </c>
      <c r="H32" s="22">
        <f t="shared" si="4"/>
      </c>
      <c r="I32" s="3"/>
    </row>
    <row r="33" spans="1:9" ht="11.25" customHeight="1">
      <c r="A33" s="18">
        <f t="shared" si="5"/>
        <v>44251</v>
      </c>
      <c r="B33" s="19">
        <f t="shared" si="0"/>
        <v>4</v>
      </c>
      <c r="C33" s="20"/>
      <c r="D33" s="21">
        <f t="shared" si="1"/>
      </c>
      <c r="E33" s="20"/>
      <c r="F33" s="21">
        <f t="shared" si="2"/>
      </c>
      <c r="G33" s="22">
        <f t="shared" si="3"/>
      </c>
      <c r="H33" s="22">
        <f t="shared" si="4"/>
      </c>
      <c r="I33" s="3"/>
    </row>
    <row r="34" spans="1:9" ht="11.25" customHeight="1">
      <c r="A34" s="18">
        <f t="shared" si="5"/>
        <v>44252</v>
      </c>
      <c r="B34" s="19">
        <f t="shared" si="0"/>
        <v>5</v>
      </c>
      <c r="C34" s="20"/>
      <c r="D34" s="21">
        <f t="shared" si="1"/>
      </c>
      <c r="E34" s="20"/>
      <c r="F34" s="21">
        <f t="shared" si="2"/>
      </c>
      <c r="G34" s="22">
        <f t="shared" si="3"/>
      </c>
      <c r="H34" s="22">
        <f t="shared" si="4"/>
      </c>
      <c r="I34" s="3"/>
    </row>
    <row r="35" spans="1:9" ht="11.25" customHeight="1">
      <c r="A35" s="18">
        <f t="shared" si="5"/>
        <v>44253</v>
      </c>
      <c r="B35" s="19">
        <f t="shared" si="0"/>
        <v>6</v>
      </c>
      <c r="C35" s="20"/>
      <c r="D35" s="21">
        <f t="shared" si="1"/>
      </c>
      <c r="E35" s="20"/>
      <c r="F35" s="21">
        <f t="shared" si="2"/>
      </c>
      <c r="G35" s="22">
        <f t="shared" si="3"/>
      </c>
      <c r="H35" s="22">
        <f t="shared" si="4"/>
      </c>
      <c r="I35" s="3"/>
    </row>
    <row r="36" spans="1:9" ht="11.25" customHeight="1">
      <c r="A36" s="18">
        <f t="shared" si="5"/>
        <v>44254</v>
      </c>
      <c r="B36" s="19">
        <f t="shared" si="0"/>
        <v>7</v>
      </c>
      <c r="C36" s="20"/>
      <c r="D36" s="21">
        <f t="shared" si="1"/>
      </c>
      <c r="E36" s="20"/>
      <c r="F36" s="21">
        <f t="shared" si="2"/>
      </c>
      <c r="G36" s="22">
        <f t="shared" si="3"/>
      </c>
      <c r="H36" s="22">
        <f t="shared" si="4"/>
      </c>
      <c r="I36" s="3"/>
    </row>
    <row r="37" spans="1:9" ht="11.25" customHeight="1">
      <c r="A37" s="18">
        <f t="shared" si="5"/>
        <v>44255</v>
      </c>
      <c r="B37" s="19">
        <f t="shared" si="0"/>
        <v>1</v>
      </c>
      <c r="C37" s="20"/>
      <c r="D37" s="21">
        <f t="shared" si="1"/>
      </c>
      <c r="E37" s="20"/>
      <c r="F37" s="21">
        <f t="shared" si="2"/>
      </c>
      <c r="G37" s="22">
        <f t="shared" si="3"/>
      </c>
      <c r="H37" s="22">
        <f t="shared" si="4"/>
      </c>
      <c r="I37" s="3"/>
    </row>
    <row r="38" spans="1:9" ht="11.25" customHeight="1">
      <c r="A38" s="18">
        <f>IF(MONTH(A37+1)=$C$1,A37+1,"")</f>
      </c>
      <c r="B38" s="19">
        <f>IF(A38&lt;&gt;"",WEEKDAY(A38,1),"")</f>
      </c>
      <c r="C38" s="20"/>
      <c r="D38" s="21">
        <f t="shared" si="1"/>
      </c>
      <c r="E38" s="20"/>
      <c r="F38" s="21">
        <f t="shared" si="2"/>
      </c>
      <c r="G38" s="22">
        <f t="shared" si="3"/>
      </c>
      <c r="H38" s="22">
        <f t="shared" si="4"/>
      </c>
      <c r="I38" s="3"/>
    </row>
    <row r="39" spans="1:9" ht="11.25" customHeight="1">
      <c r="A39" s="18">
        <f>IF(MONTH(A37+2)=$C$1,A38+1,"")</f>
      </c>
      <c r="B39" s="19">
        <f>IF(A39&lt;&gt;"",WEEKDAY(A39,1),"")</f>
      </c>
      <c r="C39" s="20"/>
      <c r="D39" s="21">
        <f t="shared" si="1"/>
      </c>
      <c r="E39" s="20"/>
      <c r="F39" s="21">
        <f t="shared" si="2"/>
      </c>
      <c r="G39" s="22">
        <f t="shared" si="3"/>
      </c>
      <c r="H39" s="22">
        <f t="shared" si="4"/>
      </c>
      <c r="I39" s="3"/>
    </row>
    <row r="40" spans="1:9" ht="11.25" customHeight="1">
      <c r="A40" s="23">
        <f>IF(MONTH(A37+3)=$C$1,A39+1,"")</f>
      </c>
      <c r="B40" s="24">
        <f>IF(A40&lt;&gt;"",WEEKDAY(A40,1),"")</f>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I42"/>
  <sheetViews>
    <sheetView zoomScalePageLayoutView="0" workbookViewId="0" topLeftCell="A15">
      <selection activeCell="A17" sqref="A17:IV17"/>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3</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SUM(Aides!P20,Aides!F23:G23)</f>
        <v>0</v>
      </c>
    </row>
    <row r="9" spans="1:9" ht="15">
      <c r="A9" s="14" t="s">
        <v>59</v>
      </c>
      <c r="B9" s="15" t="s">
        <v>60</v>
      </c>
      <c r="C9" s="14" t="s">
        <v>61</v>
      </c>
      <c r="D9" s="14" t="s">
        <v>62</v>
      </c>
      <c r="E9" s="14" t="s">
        <v>63</v>
      </c>
      <c r="F9" s="14" t="s">
        <v>62</v>
      </c>
      <c r="G9" s="16" t="s">
        <v>64</v>
      </c>
      <c r="H9" s="17" t="s">
        <v>65</v>
      </c>
      <c r="I9" s="14" t="s">
        <v>66</v>
      </c>
    </row>
    <row r="10" spans="1:9" ht="11.25" customHeight="1">
      <c r="A10" s="18">
        <f>DATE(C2,C1,1)</f>
        <v>44256</v>
      </c>
      <c r="B10" s="19">
        <f aca="true" t="shared" si="0" ref="B10:B37">WEEKDAY(A10,1)</f>
        <v>2</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44257</v>
      </c>
      <c r="B11" s="19">
        <f t="shared" si="0"/>
        <v>3</v>
      </c>
      <c r="C11" s="20"/>
      <c r="D11" s="21">
        <f t="shared" si="1"/>
      </c>
      <c r="E11" s="20"/>
      <c r="F11" s="21">
        <f t="shared" si="2"/>
      </c>
      <c r="G11" s="22">
        <f t="shared" si="3"/>
      </c>
      <c r="H11" s="22">
        <f t="shared" si="4"/>
      </c>
      <c r="I11" s="3"/>
    </row>
    <row r="12" spans="1:9" ht="11.25" customHeight="1">
      <c r="A12" s="18">
        <f t="shared" si="5"/>
        <v>44258</v>
      </c>
      <c r="B12" s="19">
        <f t="shared" si="0"/>
        <v>4</v>
      </c>
      <c r="C12" s="20"/>
      <c r="D12" s="21">
        <f t="shared" si="1"/>
      </c>
      <c r="E12" s="20"/>
      <c r="F12" s="21">
        <f t="shared" si="2"/>
      </c>
      <c r="G12" s="22">
        <f t="shared" si="3"/>
      </c>
      <c r="H12" s="22">
        <f t="shared" si="4"/>
      </c>
      <c r="I12" s="3"/>
    </row>
    <row r="13" spans="1:9" ht="11.25" customHeight="1">
      <c r="A13" s="18">
        <f t="shared" si="5"/>
        <v>44259</v>
      </c>
      <c r="B13" s="19">
        <f t="shared" si="0"/>
        <v>5</v>
      </c>
      <c r="C13" s="20"/>
      <c r="D13" s="21">
        <f t="shared" si="1"/>
      </c>
      <c r="E13" s="20"/>
      <c r="F13" s="21">
        <f t="shared" si="2"/>
      </c>
      <c r="G13" s="22">
        <f t="shared" si="3"/>
      </c>
      <c r="H13" s="22">
        <f t="shared" si="4"/>
      </c>
      <c r="I13" s="3"/>
    </row>
    <row r="14" spans="1:9" ht="11.25" customHeight="1">
      <c r="A14" s="18">
        <f t="shared" si="5"/>
        <v>44260</v>
      </c>
      <c r="B14" s="19">
        <f t="shared" si="0"/>
        <v>6</v>
      </c>
      <c r="C14" s="20"/>
      <c r="D14" s="21">
        <f t="shared" si="1"/>
      </c>
      <c r="E14" s="20"/>
      <c r="F14" s="21">
        <f t="shared" si="2"/>
      </c>
      <c r="G14" s="22">
        <f t="shared" si="3"/>
      </c>
      <c r="H14" s="22">
        <f t="shared" si="4"/>
      </c>
      <c r="I14" s="3"/>
    </row>
    <row r="15" spans="1:9" ht="11.25" customHeight="1">
      <c r="A15" s="18">
        <f t="shared" si="5"/>
        <v>44261</v>
      </c>
      <c r="B15" s="19">
        <f t="shared" si="0"/>
        <v>7</v>
      </c>
      <c r="C15" s="20"/>
      <c r="D15" s="21">
        <f t="shared" si="1"/>
      </c>
      <c r="E15" s="20"/>
      <c r="F15" s="21">
        <f t="shared" si="2"/>
      </c>
      <c r="G15" s="22">
        <f t="shared" si="3"/>
      </c>
      <c r="H15" s="22">
        <f t="shared" si="4"/>
      </c>
      <c r="I15" s="3"/>
    </row>
    <row r="16" spans="1:9" ht="11.25" customHeight="1">
      <c r="A16" s="18">
        <f t="shared" si="5"/>
        <v>44262</v>
      </c>
      <c r="B16" s="19">
        <f t="shared" si="0"/>
        <v>1</v>
      </c>
      <c r="C16" s="20"/>
      <c r="D16" s="21">
        <f t="shared" si="1"/>
      </c>
      <c r="E16" s="20"/>
      <c r="F16" s="21">
        <f t="shared" si="2"/>
      </c>
      <c r="G16" s="22">
        <f t="shared" si="3"/>
      </c>
      <c r="H16" s="22">
        <f t="shared" si="4"/>
      </c>
      <c r="I16" s="3"/>
    </row>
    <row r="17" spans="1:9" ht="11.25" customHeight="1">
      <c r="A17" s="18">
        <f t="shared" si="5"/>
        <v>44263</v>
      </c>
      <c r="B17" s="19">
        <f t="shared" si="0"/>
        <v>2</v>
      </c>
      <c r="C17" s="20"/>
      <c r="D17" s="21">
        <f t="shared" si="1"/>
      </c>
      <c r="E17" s="20"/>
      <c r="F17" s="21">
        <f t="shared" si="2"/>
      </c>
      <c r="G17" s="22">
        <f t="shared" si="3"/>
      </c>
      <c r="H17" s="22">
        <f t="shared" si="4"/>
      </c>
      <c r="I17" s="3"/>
    </row>
    <row r="18" spans="1:9" ht="11.25" customHeight="1">
      <c r="A18" s="18">
        <f t="shared" si="5"/>
        <v>44264</v>
      </c>
      <c r="B18" s="19">
        <f t="shared" si="0"/>
        <v>3</v>
      </c>
      <c r="C18" s="20"/>
      <c r="D18" s="21">
        <f t="shared" si="1"/>
      </c>
      <c r="E18" s="20"/>
      <c r="F18" s="21">
        <f t="shared" si="2"/>
      </c>
      <c r="G18" s="22">
        <f t="shared" si="3"/>
      </c>
      <c r="H18" s="22">
        <f t="shared" si="4"/>
      </c>
      <c r="I18" s="3"/>
    </row>
    <row r="19" spans="1:9" ht="11.25" customHeight="1">
      <c r="A19" s="18">
        <f t="shared" si="5"/>
        <v>44265</v>
      </c>
      <c r="B19" s="19">
        <f t="shared" si="0"/>
        <v>4</v>
      </c>
      <c r="C19" s="20"/>
      <c r="D19" s="21">
        <f t="shared" si="1"/>
      </c>
      <c r="E19" s="20"/>
      <c r="F19" s="21">
        <f t="shared" si="2"/>
      </c>
      <c r="G19" s="22">
        <f t="shared" si="3"/>
      </c>
      <c r="H19" s="22">
        <f t="shared" si="4"/>
      </c>
      <c r="I19" s="3"/>
    </row>
    <row r="20" spans="1:9" ht="11.25" customHeight="1">
      <c r="A20" s="18">
        <f t="shared" si="5"/>
        <v>44266</v>
      </c>
      <c r="B20" s="19">
        <f t="shared" si="0"/>
        <v>5</v>
      </c>
      <c r="C20" s="20"/>
      <c r="D20" s="21">
        <f t="shared" si="1"/>
      </c>
      <c r="E20" s="20"/>
      <c r="F20" s="21">
        <f t="shared" si="2"/>
      </c>
      <c r="G20" s="22">
        <f t="shared" si="3"/>
      </c>
      <c r="H20" s="22">
        <f t="shared" si="4"/>
      </c>
      <c r="I20" s="3"/>
    </row>
    <row r="21" spans="1:9" ht="11.25" customHeight="1">
      <c r="A21" s="18">
        <f t="shared" si="5"/>
        <v>44267</v>
      </c>
      <c r="B21" s="19">
        <f t="shared" si="0"/>
        <v>6</v>
      </c>
      <c r="C21" s="20"/>
      <c r="D21" s="21">
        <f t="shared" si="1"/>
      </c>
      <c r="E21" s="20"/>
      <c r="F21" s="21">
        <f t="shared" si="2"/>
      </c>
      <c r="G21" s="22">
        <f t="shared" si="3"/>
      </c>
      <c r="H21" s="22">
        <f t="shared" si="4"/>
      </c>
      <c r="I21" s="3"/>
    </row>
    <row r="22" spans="1:9" ht="11.25" customHeight="1">
      <c r="A22" s="18">
        <f t="shared" si="5"/>
        <v>44268</v>
      </c>
      <c r="B22" s="19">
        <f t="shared" si="0"/>
        <v>7</v>
      </c>
      <c r="C22" s="20"/>
      <c r="D22" s="21">
        <f t="shared" si="1"/>
      </c>
      <c r="E22" s="20"/>
      <c r="F22" s="21">
        <f t="shared" si="2"/>
      </c>
      <c r="G22" s="22">
        <f t="shared" si="3"/>
      </c>
      <c r="H22" s="22">
        <f t="shared" si="4"/>
      </c>
      <c r="I22" s="3"/>
    </row>
    <row r="23" spans="1:9" ht="11.25" customHeight="1">
      <c r="A23" s="18">
        <f t="shared" si="5"/>
        <v>44269</v>
      </c>
      <c r="B23" s="19">
        <f t="shared" si="0"/>
        <v>1</v>
      </c>
      <c r="C23" s="20"/>
      <c r="D23" s="21">
        <f t="shared" si="1"/>
      </c>
      <c r="E23" s="20"/>
      <c r="F23" s="21">
        <f t="shared" si="2"/>
      </c>
      <c r="G23" s="22">
        <f t="shared" si="3"/>
      </c>
      <c r="H23" s="22">
        <f t="shared" si="4"/>
      </c>
      <c r="I23" s="3"/>
    </row>
    <row r="24" spans="1:9" ht="11.25" customHeight="1">
      <c r="A24" s="18">
        <f t="shared" si="5"/>
        <v>44270</v>
      </c>
      <c r="B24" s="19">
        <f t="shared" si="0"/>
        <v>2</v>
      </c>
      <c r="C24" s="20"/>
      <c r="D24" s="21">
        <f t="shared" si="1"/>
      </c>
      <c r="E24" s="20"/>
      <c r="F24" s="21">
        <f t="shared" si="2"/>
      </c>
      <c r="G24" s="22">
        <f t="shared" si="3"/>
      </c>
      <c r="H24" s="22">
        <f t="shared" si="4"/>
      </c>
      <c r="I24" s="3"/>
    </row>
    <row r="25" spans="1:9" ht="11.25" customHeight="1">
      <c r="A25" s="18">
        <f t="shared" si="5"/>
        <v>44271</v>
      </c>
      <c r="B25" s="19">
        <f t="shared" si="0"/>
        <v>3</v>
      </c>
      <c r="C25" s="20"/>
      <c r="D25" s="21">
        <f t="shared" si="1"/>
      </c>
      <c r="E25" s="20"/>
      <c r="F25" s="21">
        <f t="shared" si="2"/>
      </c>
      <c r="G25" s="22">
        <f t="shared" si="3"/>
      </c>
      <c r="H25" s="22">
        <f t="shared" si="4"/>
      </c>
      <c r="I25" s="3"/>
    </row>
    <row r="26" spans="1:9" ht="11.25" customHeight="1">
      <c r="A26" s="18">
        <f t="shared" si="5"/>
        <v>44272</v>
      </c>
      <c r="B26" s="19">
        <f t="shared" si="0"/>
        <v>4</v>
      </c>
      <c r="C26" s="20"/>
      <c r="D26" s="21">
        <f t="shared" si="1"/>
      </c>
      <c r="E26" s="20"/>
      <c r="F26" s="21">
        <f t="shared" si="2"/>
      </c>
      <c r="G26" s="22">
        <f t="shared" si="3"/>
      </c>
      <c r="H26" s="22">
        <f t="shared" si="4"/>
      </c>
      <c r="I26" s="3"/>
    </row>
    <row r="27" spans="1:9" ht="11.25" customHeight="1">
      <c r="A27" s="18">
        <f t="shared" si="5"/>
        <v>44273</v>
      </c>
      <c r="B27" s="19">
        <f t="shared" si="0"/>
        <v>5</v>
      </c>
      <c r="C27" s="20"/>
      <c r="D27" s="21">
        <f t="shared" si="1"/>
      </c>
      <c r="E27" s="20"/>
      <c r="F27" s="21">
        <f t="shared" si="2"/>
      </c>
      <c r="G27" s="22">
        <f t="shared" si="3"/>
      </c>
      <c r="H27" s="22">
        <f t="shared" si="4"/>
      </c>
      <c r="I27" s="3"/>
    </row>
    <row r="28" spans="1:9" ht="11.25" customHeight="1">
      <c r="A28" s="18">
        <f t="shared" si="5"/>
        <v>44274</v>
      </c>
      <c r="B28" s="19">
        <f t="shared" si="0"/>
        <v>6</v>
      </c>
      <c r="C28" s="20"/>
      <c r="D28" s="21">
        <f t="shared" si="1"/>
      </c>
      <c r="E28" s="20"/>
      <c r="F28" s="21">
        <f t="shared" si="2"/>
      </c>
      <c r="G28" s="22">
        <f t="shared" si="3"/>
      </c>
      <c r="H28" s="22">
        <f t="shared" si="4"/>
      </c>
      <c r="I28" s="3"/>
    </row>
    <row r="29" spans="1:9" ht="11.25" customHeight="1">
      <c r="A29" s="18">
        <f t="shared" si="5"/>
        <v>44275</v>
      </c>
      <c r="B29" s="19">
        <f t="shared" si="0"/>
        <v>7</v>
      </c>
      <c r="C29" s="20"/>
      <c r="D29" s="21">
        <f t="shared" si="1"/>
      </c>
      <c r="E29" s="20"/>
      <c r="F29" s="21">
        <f t="shared" si="2"/>
      </c>
      <c r="G29" s="22">
        <f t="shared" si="3"/>
      </c>
      <c r="H29" s="22">
        <f t="shared" si="4"/>
      </c>
      <c r="I29" s="3"/>
    </row>
    <row r="30" spans="1:9" ht="11.25" customHeight="1">
      <c r="A30" s="18">
        <f t="shared" si="5"/>
        <v>44276</v>
      </c>
      <c r="B30" s="19">
        <f t="shared" si="0"/>
        <v>1</v>
      </c>
      <c r="C30" s="20"/>
      <c r="D30" s="21">
        <f t="shared" si="1"/>
      </c>
      <c r="E30" s="20"/>
      <c r="F30" s="21">
        <f t="shared" si="2"/>
      </c>
      <c r="G30" s="22">
        <f t="shared" si="3"/>
      </c>
      <c r="H30" s="22">
        <f t="shared" si="4"/>
      </c>
      <c r="I30" s="3"/>
    </row>
    <row r="31" spans="1:9" ht="11.25" customHeight="1">
      <c r="A31" s="18">
        <f t="shared" si="5"/>
        <v>44277</v>
      </c>
      <c r="B31" s="19">
        <f t="shared" si="0"/>
        <v>2</v>
      </c>
      <c r="C31" s="20"/>
      <c r="D31" s="21">
        <f t="shared" si="1"/>
      </c>
      <c r="E31" s="20"/>
      <c r="F31" s="21">
        <f t="shared" si="2"/>
      </c>
      <c r="G31" s="22">
        <f t="shared" si="3"/>
      </c>
      <c r="H31" s="22">
        <f t="shared" si="4"/>
      </c>
      <c r="I31" s="3"/>
    </row>
    <row r="32" spans="1:9" ht="11.25" customHeight="1">
      <c r="A32" s="18">
        <f t="shared" si="5"/>
        <v>44278</v>
      </c>
      <c r="B32" s="19">
        <f t="shared" si="0"/>
        <v>3</v>
      </c>
      <c r="C32" s="20"/>
      <c r="D32" s="21">
        <f t="shared" si="1"/>
      </c>
      <c r="E32" s="20"/>
      <c r="F32" s="21">
        <f t="shared" si="2"/>
      </c>
      <c r="G32" s="22">
        <f t="shared" si="3"/>
      </c>
      <c r="H32" s="22">
        <f t="shared" si="4"/>
      </c>
      <c r="I32" s="3"/>
    </row>
    <row r="33" spans="1:9" ht="11.25" customHeight="1">
      <c r="A33" s="18">
        <f t="shared" si="5"/>
        <v>44279</v>
      </c>
      <c r="B33" s="19">
        <f t="shared" si="0"/>
        <v>4</v>
      </c>
      <c r="C33" s="20"/>
      <c r="D33" s="21">
        <f t="shared" si="1"/>
      </c>
      <c r="E33" s="20"/>
      <c r="F33" s="21">
        <f t="shared" si="2"/>
      </c>
      <c r="G33" s="22">
        <f t="shared" si="3"/>
      </c>
      <c r="H33" s="22">
        <f t="shared" si="4"/>
      </c>
      <c r="I33" s="3"/>
    </row>
    <row r="34" spans="1:9" ht="11.25" customHeight="1">
      <c r="A34" s="18">
        <f t="shared" si="5"/>
        <v>44280</v>
      </c>
      <c r="B34" s="19">
        <f t="shared" si="0"/>
        <v>5</v>
      </c>
      <c r="C34" s="20"/>
      <c r="D34" s="21">
        <f t="shared" si="1"/>
      </c>
      <c r="E34" s="20"/>
      <c r="F34" s="21">
        <f t="shared" si="2"/>
      </c>
      <c r="G34" s="22">
        <f t="shared" si="3"/>
      </c>
      <c r="H34" s="22">
        <f t="shared" si="4"/>
      </c>
      <c r="I34" s="3"/>
    </row>
    <row r="35" spans="1:9" ht="11.25" customHeight="1">
      <c r="A35" s="18">
        <f t="shared" si="5"/>
        <v>44281</v>
      </c>
      <c r="B35" s="19">
        <f t="shared" si="0"/>
        <v>6</v>
      </c>
      <c r="C35" s="20"/>
      <c r="D35" s="21">
        <f t="shared" si="1"/>
      </c>
      <c r="E35" s="20"/>
      <c r="F35" s="21">
        <f t="shared" si="2"/>
      </c>
      <c r="G35" s="22">
        <f t="shared" si="3"/>
      </c>
      <c r="H35" s="22">
        <f t="shared" si="4"/>
      </c>
      <c r="I35" s="3"/>
    </row>
    <row r="36" spans="1:9" ht="11.25" customHeight="1">
      <c r="A36" s="18">
        <f t="shared" si="5"/>
        <v>44282</v>
      </c>
      <c r="B36" s="19">
        <f t="shared" si="0"/>
        <v>7</v>
      </c>
      <c r="C36" s="20"/>
      <c r="D36" s="21">
        <f t="shared" si="1"/>
      </c>
      <c r="E36" s="20"/>
      <c r="F36" s="21">
        <f t="shared" si="2"/>
      </c>
      <c r="G36" s="22">
        <f t="shared" si="3"/>
      </c>
      <c r="H36" s="22">
        <f t="shared" si="4"/>
      </c>
      <c r="I36" s="3"/>
    </row>
    <row r="37" spans="1:9" ht="11.25" customHeight="1">
      <c r="A37" s="18">
        <f t="shared" si="5"/>
        <v>44283</v>
      </c>
      <c r="B37" s="19">
        <f t="shared" si="0"/>
        <v>1</v>
      </c>
      <c r="C37" s="20"/>
      <c r="D37" s="21">
        <f t="shared" si="1"/>
      </c>
      <c r="E37" s="20"/>
      <c r="F37" s="21">
        <f t="shared" si="2"/>
      </c>
      <c r="G37" s="22">
        <f t="shared" si="3"/>
      </c>
      <c r="H37" s="22">
        <f t="shared" si="4"/>
      </c>
      <c r="I37" s="3"/>
    </row>
    <row r="38" spans="1:9" ht="11.25" customHeight="1">
      <c r="A38" s="18">
        <f>IF(MONTH(A37+1)=$C$1,A37+1,"")</f>
        <v>44284</v>
      </c>
      <c r="B38" s="19">
        <f>IF(A38&lt;&gt;"",WEEKDAY(A38,1),"")</f>
        <v>2</v>
      </c>
      <c r="C38" s="20"/>
      <c r="D38" s="21">
        <f t="shared" si="1"/>
      </c>
      <c r="E38" s="20"/>
      <c r="F38" s="21">
        <f t="shared" si="2"/>
      </c>
      <c r="G38" s="22">
        <f t="shared" si="3"/>
      </c>
      <c r="H38" s="22">
        <f t="shared" si="4"/>
      </c>
      <c r="I38" s="3"/>
    </row>
    <row r="39" spans="1:9" ht="11.25" customHeight="1">
      <c r="A39" s="18">
        <f>IF(MONTH(A37+2)=$C$1,A38+1,"")</f>
        <v>44285</v>
      </c>
      <c r="B39" s="19">
        <f>IF(A39&lt;&gt;"",WEEKDAY(A39,1),"")</f>
        <v>3</v>
      </c>
      <c r="C39" s="20"/>
      <c r="D39" s="21">
        <f t="shared" si="1"/>
      </c>
      <c r="E39" s="20"/>
      <c r="F39" s="21">
        <f t="shared" si="2"/>
      </c>
      <c r="G39" s="22">
        <f t="shared" si="3"/>
      </c>
      <c r="H39" s="22">
        <f t="shared" si="4"/>
      </c>
      <c r="I39" s="3"/>
    </row>
    <row r="40" spans="1:9" ht="11.25" customHeight="1">
      <c r="A40" s="23">
        <f>IF(MONTH(A37+3)=$C$1,A39+1,"")</f>
        <v>44286</v>
      </c>
      <c r="B40" s="24">
        <f>IF(A40&lt;&gt;"",WEEKDAY(A40,1),"")</f>
        <v>4</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Corporate Edition</dc:creator>
  <cp:keywords/>
  <dc:description/>
  <cp:lastModifiedBy>PRNE</cp:lastModifiedBy>
  <cp:lastPrinted>2017-08-21T11:03:26Z</cp:lastPrinted>
  <dcterms:created xsi:type="dcterms:W3CDTF">2014-06-27T05:18:59Z</dcterms:created>
  <dcterms:modified xsi:type="dcterms:W3CDTF">2020-08-18T20:20:57Z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